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500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процедур'!$A$1:$AY$115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Q70" i="5"/>
  <c r="AQ71"/>
  <c r="AQ72"/>
  <c r="AQ73"/>
  <c r="AQ74"/>
  <c r="AQ75"/>
  <c r="AQ76"/>
  <c r="AQ77"/>
  <c r="AQ78"/>
  <c r="AQ79"/>
  <c r="AQ85"/>
  <c r="AQ86"/>
  <c r="AQ87"/>
  <c r="AQ88"/>
  <c r="AQ89"/>
  <c r="AQ90"/>
  <c r="AQ91"/>
  <c r="AQ92"/>
  <c r="AQ93"/>
  <c r="AQ94"/>
  <c r="AQ95"/>
  <c r="AQ96"/>
  <c r="AQ102"/>
  <c r="AQ103"/>
  <c r="AQ104"/>
  <c r="AQ105"/>
  <c r="AQ106"/>
  <c r="AQ107"/>
  <c r="AQ108"/>
  <c r="AQ109"/>
  <c r="AQ110"/>
  <c r="AQ111"/>
  <c r="AQ112"/>
  <c r="AQ113"/>
  <c r="AQ114"/>
  <c r="AQ101"/>
  <c r="AQ84"/>
  <c r="AQ69"/>
  <c r="AQ59"/>
  <c r="AQ60"/>
  <c r="AQ61"/>
  <c r="AQ62"/>
  <c r="AQ63"/>
  <c r="AQ64"/>
  <c r="AQ58"/>
  <c r="AQ48"/>
  <c r="AQ49"/>
  <c r="AQ50"/>
  <c r="AQ51"/>
  <c r="AQ52"/>
  <c r="AQ53"/>
  <c r="AQ47"/>
  <c r="AR42"/>
  <c r="AS42" l="1"/>
  <c r="AR114"/>
  <c r="AR113"/>
  <c r="AR112"/>
  <c r="AR111"/>
  <c r="AR110"/>
  <c r="AR109"/>
  <c r="AR108"/>
  <c r="AR107"/>
  <c r="AR106"/>
  <c r="AR102"/>
  <c r="AR103"/>
  <c r="AR104"/>
  <c r="AR105"/>
  <c r="AR101"/>
  <c r="AR96"/>
  <c r="AR93"/>
  <c r="AR94"/>
  <c r="AR95"/>
  <c r="AR92"/>
  <c r="AR91"/>
  <c r="AR90"/>
  <c r="AR89"/>
  <c r="AR88"/>
  <c r="AR87"/>
  <c r="AR86"/>
  <c r="AR85"/>
  <c r="AR84"/>
  <c r="AR79"/>
  <c r="AR78"/>
  <c r="AR77"/>
  <c r="AR76"/>
  <c r="AR75"/>
  <c r="AR74"/>
  <c r="AR73"/>
  <c r="AR72"/>
  <c r="AR71"/>
  <c r="AR70"/>
  <c r="AR69"/>
  <c r="AR64"/>
  <c r="AR63"/>
  <c r="AR62"/>
  <c r="AR61"/>
  <c r="AR60"/>
  <c r="AR59"/>
  <c r="AR58"/>
  <c r="AR53"/>
  <c r="AR52"/>
  <c r="AR51"/>
  <c r="AR50"/>
  <c r="AR49"/>
  <c r="AR48"/>
  <c r="AR47"/>
  <c r="AS108" l="1"/>
  <c r="AS109"/>
  <c r="AS110"/>
  <c r="AS111"/>
  <c r="AS112"/>
  <c r="AS113"/>
  <c r="AS114"/>
  <c r="AS91"/>
  <c r="AS92"/>
  <c r="AS93"/>
  <c r="AS94"/>
  <c r="AS95"/>
  <c r="AS96"/>
  <c r="AS79"/>
  <c r="AS78"/>
  <c r="AS53" l="1"/>
  <c r="AR41"/>
  <c r="AR40"/>
  <c r="AR39"/>
  <c r="AR38"/>
  <c r="AS52"/>
  <c r="AS51"/>
  <c r="AS50"/>
  <c r="AS49"/>
  <c r="AS48"/>
  <c r="AS47"/>
  <c r="AR33"/>
  <c r="AQ33"/>
  <c r="AR32"/>
  <c r="AQ32"/>
  <c r="AR31"/>
  <c r="AQ31"/>
  <c r="AR30"/>
  <c r="AQ30"/>
  <c r="AR29"/>
  <c r="AQ29"/>
  <c r="AR24"/>
  <c r="AR23"/>
  <c r="AR22"/>
  <c r="AR21"/>
  <c r="AR20"/>
  <c r="AQ24"/>
  <c r="AQ23"/>
  <c r="AQ22"/>
  <c r="AQ21"/>
  <c r="AQ20"/>
  <c r="AS107"/>
  <c r="AS106"/>
  <c r="AS105"/>
  <c r="AS104"/>
  <c r="AS103"/>
  <c r="AS102"/>
  <c r="AS101"/>
  <c r="AS90"/>
  <c r="AS89"/>
  <c r="AS88"/>
  <c r="AS87"/>
  <c r="AS86"/>
  <c r="AS85"/>
  <c r="AS84"/>
  <c r="AS77"/>
  <c r="AS76"/>
  <c r="AS75"/>
  <c r="AS74"/>
  <c r="AS73"/>
  <c r="AS72"/>
  <c r="AS71"/>
  <c r="AS70"/>
  <c r="AS69"/>
  <c r="AS64"/>
  <c r="AS63"/>
  <c r="AS62"/>
  <c r="AS61"/>
  <c r="AS60"/>
  <c r="AS59"/>
  <c r="AS58"/>
  <c r="AR15"/>
  <c r="AQ15"/>
  <c r="AR14"/>
  <c r="AQ14"/>
  <c r="AR13"/>
  <c r="AQ13"/>
  <c r="AR12"/>
  <c r="AQ12"/>
  <c r="AS40" l="1"/>
  <c r="AS12"/>
  <c r="AS33"/>
  <c r="AS39"/>
  <c r="AS38"/>
  <c r="AS31"/>
  <c r="AS15"/>
  <c r="AS30"/>
  <c r="AS14"/>
  <c r="AS41"/>
  <c r="AS32"/>
  <c r="AS13"/>
  <c r="AS29"/>
  <c r="AS22"/>
  <c r="AS23"/>
  <c r="AS24"/>
  <c r="AS21"/>
  <c r="AS20"/>
</calcChain>
</file>

<file path=xl/sharedStrings.xml><?xml version="1.0" encoding="utf-8"?>
<sst xmlns="http://schemas.openxmlformats.org/spreadsheetml/2006/main" count="554" uniqueCount="104">
  <si>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</si>
  <si>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</si>
  <si>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</si>
  <si>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</si>
  <si>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</si>
  <si>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</si>
  <si>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</si>
  <si>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</si>
  <si>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</si>
  <si>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</si>
  <si>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</si>
  <si>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</si>
  <si>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</si>
  <si>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</si>
  <si>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</si>
  <si>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</si>
  <si>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</si>
  <si>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</si>
  <si>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</si>
  <si>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</si>
  <si>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</si>
  <si>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</si>
  <si>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</si>
  <si>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</si>
  <si>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</si>
  <si>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</si>
  <si>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</si>
  <si>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</si>
  <si>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</si>
  <si>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</si>
  <si>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</si>
  <si>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</si>
  <si>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</si>
  <si>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</si>
  <si>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</si>
  <si>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</si>
  <si>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</si>
  <si>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</si>
  <si>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</si>
  <si>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</si>
  <si>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</si>
  <si>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</si>
  <si>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</si>
  <si>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</si>
  <si>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</si>
  <si>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</si>
  <si>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</si>
  <si>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</si>
  <si>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</si>
  <si>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</si>
  <si>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</si>
  <si>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</si>
  <si>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</si>
  <si>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</si>
  <si>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</si>
  <si>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</si>
  <si>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</si>
  <si>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</si>
  <si>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</si>
  <si>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</si>
  <si>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</si>
  <si>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</si>
  <si>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</si>
  <si>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</si>
  <si>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</si>
  <si>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</si>
  <si>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</si>
  <si>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</si>
  <si>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</si>
  <si>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</si>
  <si>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</si>
  <si>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</si>
  <si>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</si>
  <si>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</si>
  <si>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</si>
  <si>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</si>
  <si>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</si>
  <si>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</si>
  <si>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</si>
  <si>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</si>
  <si>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</si>
  <si>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</si>
  <si>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</si>
  <si>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</si>
  <si>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</si>
  <si>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</si>
  <si>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</si>
  <si>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</si>
  <si>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</si>
  <si>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</si>
  <si>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</si>
  <si>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</si>
  <si>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Иностранный язык (уанглийский)</t>
  </si>
  <si>
    <t>Иностранный язык (английский)</t>
  </si>
  <si>
    <t xml:space="preserve">Приложение 1 к приказу от 01.09.2025г. </t>
  </si>
  <si>
    <t xml:space="preserve"> №110</t>
  </si>
  <si>
    <t>МКОУ АМО "Ключевская ООШ</t>
  </si>
  <si>
    <t>110</t>
  </si>
  <si>
    <t>СД</t>
  </si>
  <si>
    <t>КР - контрольная работа, ПР - проверочная работа, ДР - диагностическая работа, СД - стартовая диагностика</t>
  </si>
  <si>
    <t>КР</t>
  </si>
  <si>
    <t>впр</t>
  </si>
  <si>
    <t xml:space="preserve">   </t>
  </si>
  <si>
    <t>год</t>
  </si>
</sst>
</file>

<file path=xl/styles.xml><?xml version="1.0" encoding="utf-8"?>
<styleSheet xmlns="http://schemas.openxmlformats.org/spreadsheetml/2006/main">
  <numFmts count="1">
    <numFmt numFmtId="164" formatCode="dd\.mm\.yyyy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6" fillId="4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9" borderId="1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7"/>
  <sheetViews>
    <sheetView topLeftCell="A25" workbookViewId="0">
      <selection activeCell="A21" sqref="A21"/>
    </sheetView>
  </sheetViews>
  <sheetFormatPr defaultRowHeight="15"/>
  <cols>
    <col min="1" max="1" width="123.42578125" customWidth="1"/>
  </cols>
  <sheetData>
    <row r="1" spans="1:1" ht="20.25">
      <c r="A1" s="10" t="s">
        <v>49</v>
      </c>
    </row>
    <row r="2" spans="1:1" ht="18.75">
      <c r="A2" s="11"/>
    </row>
    <row r="3" spans="1:1" ht="138.75" customHeight="1">
      <c r="A3" s="12" t="s">
        <v>89</v>
      </c>
    </row>
    <row r="4" spans="1:1" ht="243.75">
      <c r="A4" s="17" t="s">
        <v>81</v>
      </c>
    </row>
    <row r="5" spans="1:1" ht="31.5" customHeight="1">
      <c r="A5" s="12" t="s">
        <v>40</v>
      </c>
    </row>
    <row r="6" spans="1:1" ht="28.5" customHeight="1">
      <c r="A6" s="13" t="s">
        <v>41</v>
      </c>
    </row>
    <row r="7" spans="1:1" ht="19.5" customHeight="1">
      <c r="A7" s="13" t="s">
        <v>42</v>
      </c>
    </row>
    <row r="8" spans="1:1" s="15" customFormat="1" ht="26.25" customHeight="1">
      <c r="A8" s="14" t="s">
        <v>66</v>
      </c>
    </row>
    <row r="9" spans="1:1" s="15" customFormat="1" ht="25.5" customHeight="1">
      <c r="A9" s="14" t="s">
        <v>43</v>
      </c>
    </row>
    <row r="10" spans="1:1" s="15" customFormat="1" ht="39" customHeight="1">
      <c r="A10" s="18" t="s">
        <v>54</v>
      </c>
    </row>
    <row r="11" spans="1:1" s="15" customFormat="1" ht="36.75" customHeight="1">
      <c r="A11" s="18" t="s">
        <v>67</v>
      </c>
    </row>
    <row r="12" spans="1:1" s="15" customFormat="1" ht="18.75">
      <c r="A12" s="14" t="s">
        <v>84</v>
      </c>
    </row>
    <row r="13" spans="1:1" s="15" customFormat="1" ht="37.5">
      <c r="A13" s="16" t="s">
        <v>44</v>
      </c>
    </row>
    <row r="14" spans="1:1" s="15" customFormat="1" ht="18.75">
      <c r="A14" s="18" t="s">
        <v>63</v>
      </c>
    </row>
    <row r="15" spans="1:1" s="15" customFormat="1" ht="18.75">
      <c r="A15" s="14" t="s">
        <v>45</v>
      </c>
    </row>
    <row r="16" spans="1:1" s="15" customFormat="1" ht="18.75">
      <c r="A16" s="18" t="s">
        <v>57</v>
      </c>
    </row>
    <row r="17" spans="1:1" s="15" customFormat="1" ht="18.75">
      <c r="A17" s="14" t="s">
        <v>46</v>
      </c>
    </row>
    <row r="18" spans="1:1" s="15" customFormat="1" ht="37.5">
      <c r="A18" s="18" t="s">
        <v>79</v>
      </c>
    </row>
    <row r="19" spans="1:1" s="15" customFormat="1" ht="18.75">
      <c r="A19" s="16" t="s">
        <v>47</v>
      </c>
    </row>
    <row r="20" spans="1:1" s="15" customFormat="1" ht="37.5">
      <c r="A20" s="18" t="s">
        <v>64</v>
      </c>
    </row>
    <row r="21" spans="1:1" s="15" customFormat="1" ht="37.5">
      <c r="A21" s="14" t="s">
        <v>91</v>
      </c>
    </row>
    <row r="22" spans="1:1" s="15" customFormat="1" ht="18">
      <c r="A22" s="14"/>
    </row>
    <row r="23" spans="1:1" s="15" customFormat="1" ht="150">
      <c r="A23" s="16" t="s">
        <v>90</v>
      </c>
    </row>
    <row r="24" spans="1:1" s="15" customFormat="1" ht="37.5">
      <c r="A24" s="30" t="s">
        <v>65</v>
      </c>
    </row>
    <row r="25" spans="1:1" s="15" customFormat="1" ht="75">
      <c r="A25" s="16" t="s">
        <v>48</v>
      </c>
    </row>
    <row r="26" spans="1:1" s="15" customFormat="1" ht="93.75">
      <c r="A26" s="16" t="s">
        <v>53</v>
      </c>
    </row>
    <row r="27" spans="1:1" s="15" customFormat="1" ht="93.75">
      <c r="A27" s="30" t="s">
        <v>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15"/>
  <sheetViews>
    <sheetView tabSelected="1" view="pageBreakPreview" zoomScale="110" zoomScaleNormal="85" zoomScaleSheetLayoutView="110" workbookViewId="0">
      <selection activeCell="E9" sqref="E9:AP9"/>
    </sheetView>
  </sheetViews>
  <sheetFormatPr defaultRowHeight="12.75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73" customFormat="1" ht="63" customHeight="1">
      <c r="A1" s="28" t="s">
        <v>94</v>
      </c>
      <c r="B1" s="28"/>
      <c r="C1" s="28"/>
      <c r="D1" s="28"/>
      <c r="E1" s="28" t="s">
        <v>95</v>
      </c>
      <c r="F1" s="28"/>
      <c r="G1" s="79"/>
      <c r="H1" s="28"/>
      <c r="L1" s="81" t="s">
        <v>38</v>
      </c>
      <c r="AC1" s="74"/>
      <c r="AD1" s="74"/>
      <c r="AL1" s="74"/>
      <c r="AM1" s="74"/>
      <c r="AN1" s="74"/>
      <c r="AO1" s="74"/>
      <c r="AP1" s="74"/>
      <c r="AQ1" s="74"/>
      <c r="AR1" s="74"/>
      <c r="AS1" s="74"/>
    </row>
    <row r="2" spans="1:48" ht="21.75" customHeight="1">
      <c r="A2" s="29" t="s">
        <v>50</v>
      </c>
      <c r="B2" s="27"/>
      <c r="C2" s="82"/>
      <c r="D2" s="76"/>
      <c r="F2" s="79"/>
      <c r="G2" s="80" t="s">
        <v>82</v>
      </c>
      <c r="H2" s="28"/>
      <c r="I2" s="20"/>
      <c r="J2" s="20"/>
      <c r="K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33"/>
      <c r="AE2" s="33"/>
      <c r="AF2" s="33"/>
      <c r="AG2" s="33"/>
      <c r="AH2" s="33"/>
      <c r="AI2" s="32"/>
      <c r="AJ2" s="32"/>
      <c r="AK2" s="32"/>
      <c r="AL2" s="53"/>
      <c r="AM2" s="53"/>
      <c r="AN2" s="53"/>
      <c r="AO2" s="58"/>
      <c r="AP2" s="58"/>
      <c r="AQ2" s="58"/>
      <c r="AR2" s="58"/>
      <c r="AS2" s="58"/>
      <c r="AT2" s="32"/>
      <c r="AU2" s="32"/>
      <c r="AV2" s="32"/>
    </row>
    <row r="3" spans="1:48" ht="40.5" customHeight="1">
      <c r="A3" s="29" t="s">
        <v>59</v>
      </c>
      <c r="B3" s="46" t="s">
        <v>96</v>
      </c>
      <c r="C3" s="32"/>
      <c r="D3" s="76"/>
      <c r="E3" s="31"/>
      <c r="F3" s="31"/>
      <c r="G3" s="155" t="s">
        <v>80</v>
      </c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7"/>
      <c r="X3" s="160" t="s">
        <v>56</v>
      </c>
      <c r="Y3" s="161"/>
      <c r="Z3" s="161"/>
      <c r="AA3" s="161"/>
      <c r="AB3" s="162"/>
      <c r="AC3" s="121" t="s">
        <v>69</v>
      </c>
      <c r="AD3" s="122"/>
      <c r="AE3" s="122"/>
      <c r="AF3" s="122"/>
      <c r="AG3" s="122"/>
      <c r="AH3" s="122"/>
      <c r="AI3" s="122"/>
      <c r="AJ3" s="122"/>
      <c r="AK3" s="122"/>
      <c r="AL3" s="122"/>
      <c r="AM3" s="123"/>
      <c r="AN3" s="134" t="s">
        <v>70</v>
      </c>
      <c r="AO3" s="134"/>
      <c r="AP3" s="54" t="s">
        <v>71</v>
      </c>
      <c r="AQ3" s="54"/>
      <c r="AR3" s="59"/>
      <c r="AS3" s="32"/>
      <c r="AT3" s="32"/>
      <c r="AU3" s="56"/>
      <c r="AV3" s="32"/>
    </row>
    <row r="4" spans="1:48" ht="22.5" customHeight="1">
      <c r="B4" s="135" t="s">
        <v>60</v>
      </c>
      <c r="C4" s="135"/>
      <c r="D4" s="32"/>
      <c r="E4" s="32"/>
      <c r="F4" s="34"/>
      <c r="G4" s="78" t="s">
        <v>73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163" t="s">
        <v>85</v>
      </c>
      <c r="Y4" s="164"/>
      <c r="Z4" s="164"/>
      <c r="AA4" s="164"/>
      <c r="AB4" s="165"/>
      <c r="AC4" s="124"/>
      <c r="AD4" s="125"/>
      <c r="AE4" s="125"/>
      <c r="AF4" s="125"/>
      <c r="AG4" s="125"/>
      <c r="AH4" s="125"/>
      <c r="AI4" s="125"/>
      <c r="AJ4" s="125"/>
      <c r="AK4" s="125"/>
      <c r="AL4" s="125"/>
      <c r="AM4" s="126"/>
      <c r="AN4" s="134"/>
      <c r="AO4" s="134"/>
      <c r="AP4" s="159" t="s">
        <v>72</v>
      </c>
      <c r="AQ4" s="159"/>
      <c r="AU4" s="56"/>
      <c r="AV4" s="32"/>
    </row>
    <row r="5" spans="1:48" ht="42.75" customHeight="1">
      <c r="A5" s="64" t="s">
        <v>61</v>
      </c>
      <c r="B5" s="27" t="s">
        <v>97</v>
      </c>
      <c r="C5" s="37" t="s">
        <v>51</v>
      </c>
      <c r="D5" s="3"/>
      <c r="E5" s="32"/>
      <c r="F5" s="34"/>
      <c r="G5" s="158" t="s">
        <v>74</v>
      </c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66"/>
      <c r="Y5" s="166"/>
      <c r="Z5" s="166"/>
      <c r="AA5" s="166"/>
      <c r="AB5" s="167"/>
      <c r="AC5" s="127"/>
      <c r="AD5" s="128"/>
      <c r="AE5" s="128"/>
      <c r="AF5" s="128"/>
      <c r="AG5" s="128"/>
      <c r="AH5" s="128"/>
      <c r="AI5" s="128"/>
      <c r="AJ5" s="128"/>
      <c r="AK5" s="128"/>
      <c r="AL5" s="128"/>
      <c r="AM5" s="129"/>
      <c r="AN5" s="134"/>
      <c r="AO5" s="134"/>
      <c r="AP5" s="113" t="s">
        <v>59</v>
      </c>
      <c r="AQ5" s="114"/>
      <c r="AU5" s="56"/>
      <c r="AV5" s="32"/>
    </row>
    <row r="6" spans="1:48" ht="35.25" customHeight="1">
      <c r="A6" s="65" t="s">
        <v>62</v>
      </c>
      <c r="B6" s="88">
        <v>45901</v>
      </c>
      <c r="C6" s="37" t="s">
        <v>52</v>
      </c>
      <c r="D6" s="36"/>
      <c r="E6" s="35"/>
      <c r="F6" s="34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15" t="s">
        <v>86</v>
      </c>
      <c r="Y6" s="116"/>
      <c r="Z6" s="116"/>
      <c r="AA6" s="116"/>
      <c r="AB6" s="116"/>
      <c r="AC6" s="67" t="s">
        <v>99</v>
      </c>
      <c r="AD6" s="60"/>
      <c r="AE6" s="60"/>
      <c r="AF6" s="60"/>
      <c r="AG6" s="60"/>
      <c r="AH6" s="53"/>
      <c r="AU6" s="32"/>
      <c r="AV6" s="32"/>
    </row>
    <row r="7" spans="1:48" ht="26.25" customHeight="1">
      <c r="A7" s="130" t="s">
        <v>83</v>
      </c>
      <c r="B7" s="130"/>
      <c r="C7" s="131" t="s">
        <v>103</v>
      </c>
      <c r="D7" s="131"/>
      <c r="E7" s="32"/>
      <c r="F7" s="34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Y7" s="57"/>
      <c r="Z7" s="32"/>
      <c r="AB7" s="57"/>
      <c r="AC7" s="69" t="s">
        <v>88</v>
      </c>
      <c r="AP7" s="52"/>
      <c r="AQ7" s="52"/>
      <c r="AR7" s="52"/>
      <c r="AS7" s="32"/>
    </row>
    <row r="8" spans="1:48" ht="22.5" customHeight="1">
      <c r="A8" s="70"/>
      <c r="B8" s="70"/>
      <c r="C8" s="70"/>
      <c r="D8" s="71"/>
      <c r="E8" s="71"/>
      <c r="F8" s="71"/>
      <c r="G8" s="72"/>
      <c r="H8" s="72"/>
      <c r="I8" s="70"/>
      <c r="J8" s="32"/>
      <c r="K8" s="32"/>
      <c r="X8" s="77"/>
      <c r="Y8" s="32"/>
      <c r="Z8" s="51"/>
      <c r="AA8" s="51"/>
      <c r="AB8" s="51"/>
      <c r="AC8" s="66" t="s">
        <v>87</v>
      </c>
      <c r="AD8" s="52"/>
      <c r="AE8" s="52"/>
      <c r="AF8" s="52"/>
      <c r="AG8" s="52"/>
      <c r="AH8" s="52"/>
      <c r="AI8" s="52"/>
      <c r="AJ8" s="52"/>
      <c r="AK8" s="83"/>
      <c r="AL8" s="68"/>
      <c r="AM8" s="52"/>
      <c r="AN8" s="52"/>
      <c r="AO8" s="52"/>
      <c r="AP8" s="52"/>
      <c r="AQ8" s="52"/>
      <c r="AR8" s="52"/>
      <c r="AS8" s="53"/>
    </row>
    <row r="9" spans="1:48" s="2" customFormat="1" ht="120.75" customHeight="1">
      <c r="A9" s="153" t="s">
        <v>14</v>
      </c>
      <c r="B9" s="153"/>
      <c r="C9" s="153"/>
      <c r="D9" s="153"/>
      <c r="E9" s="154" t="s">
        <v>39</v>
      </c>
      <c r="F9" s="154"/>
      <c r="G9" s="154"/>
      <c r="H9" s="154"/>
      <c r="I9" s="154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17" t="s">
        <v>19</v>
      </c>
      <c r="AR9" s="117" t="s">
        <v>21</v>
      </c>
      <c r="AS9" s="136" t="s">
        <v>20</v>
      </c>
    </row>
    <row r="10" spans="1:48" s="2" customFormat="1" ht="21.75" customHeight="1">
      <c r="A10" s="137" t="s">
        <v>0</v>
      </c>
      <c r="B10" s="138"/>
      <c r="C10" s="141" t="s">
        <v>55</v>
      </c>
      <c r="D10" s="22" t="s">
        <v>17</v>
      </c>
      <c r="E10" s="106" t="s">
        <v>1</v>
      </c>
      <c r="F10" s="106"/>
      <c r="G10" s="106"/>
      <c r="H10" s="106"/>
      <c r="I10" s="106" t="s">
        <v>2</v>
      </c>
      <c r="J10" s="106"/>
      <c r="K10" s="106"/>
      <c r="L10" s="106"/>
      <c r="M10" s="106" t="s">
        <v>3</v>
      </c>
      <c r="N10" s="106"/>
      <c r="O10" s="106"/>
      <c r="P10" s="106"/>
      <c r="Q10" s="106" t="s">
        <v>4</v>
      </c>
      <c r="R10" s="106"/>
      <c r="S10" s="106"/>
      <c r="T10" s="106"/>
      <c r="U10" s="106" t="s">
        <v>5</v>
      </c>
      <c r="V10" s="106"/>
      <c r="W10" s="106"/>
      <c r="X10" s="106" t="s">
        <v>6</v>
      </c>
      <c r="Y10" s="106"/>
      <c r="Z10" s="106"/>
      <c r="AA10" s="106"/>
      <c r="AB10" s="106" t="s">
        <v>7</v>
      </c>
      <c r="AC10" s="106"/>
      <c r="AD10" s="106"/>
      <c r="AE10" s="106" t="s">
        <v>8</v>
      </c>
      <c r="AF10" s="106"/>
      <c r="AG10" s="106"/>
      <c r="AH10" s="106"/>
      <c r="AI10" s="106"/>
      <c r="AJ10" s="106" t="s">
        <v>9</v>
      </c>
      <c r="AK10" s="106"/>
      <c r="AL10" s="106"/>
      <c r="AM10" s="106" t="s">
        <v>10</v>
      </c>
      <c r="AN10" s="106"/>
      <c r="AO10" s="106"/>
      <c r="AP10" s="106"/>
      <c r="AQ10" s="117"/>
      <c r="AR10" s="117"/>
      <c r="AS10" s="136"/>
    </row>
    <row r="11" spans="1:48" s="6" customFormat="1" ht="11.25" customHeight="1">
      <c r="A11" s="139"/>
      <c r="B11" s="140"/>
      <c r="C11" s="142"/>
      <c r="D11" s="22" t="s">
        <v>18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17"/>
      <c r="AR11" s="117"/>
      <c r="AS11" s="136"/>
    </row>
    <row r="12" spans="1:48" s="6" customFormat="1" ht="11.25" customHeight="1">
      <c r="A12" s="104" t="s">
        <v>68</v>
      </c>
      <c r="B12" s="85" t="s">
        <v>12</v>
      </c>
      <c r="C12" s="38">
        <v>1</v>
      </c>
      <c r="D12" s="9"/>
      <c r="E12" s="5"/>
      <c r="F12" s="5"/>
      <c r="G12" s="89" t="s">
        <v>98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90"/>
      <c r="AL12" s="5"/>
      <c r="AM12" s="5"/>
      <c r="AN12" s="5"/>
      <c r="AO12" s="5"/>
      <c r="AP12" s="5"/>
      <c r="AQ12" s="39">
        <f>COUNTA(E12:AP12)</f>
        <v>1</v>
      </c>
      <c r="AR12" s="3">
        <f>33*5</f>
        <v>165</v>
      </c>
      <c r="AS12" s="40">
        <f>AQ12/AR12</f>
        <v>6.0606060606060606E-3</v>
      </c>
    </row>
    <row r="13" spans="1:48" ht="12.75" customHeight="1">
      <c r="A13" s="105"/>
      <c r="B13" s="85" t="s">
        <v>11</v>
      </c>
      <c r="C13" s="86">
        <v>1</v>
      </c>
      <c r="D13" s="24"/>
      <c r="E13" s="4"/>
      <c r="F13" s="4"/>
      <c r="G13" s="89" t="s">
        <v>98</v>
      </c>
      <c r="H13" s="4"/>
      <c r="I13" s="4"/>
      <c r="J13" s="26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90"/>
      <c r="AL13" s="4"/>
      <c r="AM13" s="7"/>
      <c r="AN13" s="7"/>
      <c r="AO13" s="7"/>
      <c r="AP13" s="7"/>
      <c r="AQ13" s="39">
        <f t="shared" ref="AQ13" si="0">COUNTA(E13:AP13)</f>
        <v>1</v>
      </c>
      <c r="AR13" s="3">
        <f t="shared" ref="AR13:AR14" si="1">33*4</f>
        <v>132</v>
      </c>
      <c r="AS13" s="40">
        <f t="shared" ref="AS13:AS15" si="2">AQ13/AR13</f>
        <v>7.575757575757576E-3</v>
      </c>
    </row>
    <row r="14" spans="1:48" ht="12.75" customHeight="1">
      <c r="A14" s="105"/>
      <c r="B14" s="85" t="s">
        <v>15</v>
      </c>
      <c r="C14" s="86">
        <v>1</v>
      </c>
      <c r="D14" s="24"/>
      <c r="E14" s="4"/>
      <c r="F14" s="4"/>
      <c r="G14" s="89" t="s">
        <v>98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90"/>
      <c r="AL14" s="4"/>
      <c r="AM14" s="7"/>
      <c r="AN14" s="7"/>
      <c r="AO14" s="7"/>
      <c r="AP14" s="7"/>
      <c r="AQ14" s="39">
        <f>COUNTA(E14:AP14)</f>
        <v>1</v>
      </c>
      <c r="AR14" s="3">
        <f t="shared" si="1"/>
        <v>132</v>
      </c>
      <c r="AS14" s="40">
        <f t="shared" si="2"/>
        <v>7.575757575757576E-3</v>
      </c>
    </row>
    <row r="15" spans="1:48" ht="12.75" customHeight="1">
      <c r="A15" s="105"/>
      <c r="B15" s="85" t="s">
        <v>16</v>
      </c>
      <c r="C15" s="86">
        <v>1</v>
      </c>
      <c r="D15" s="24"/>
      <c r="E15" s="4"/>
      <c r="F15" s="4"/>
      <c r="G15" s="89" t="s">
        <v>98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90"/>
      <c r="AL15" s="4"/>
      <c r="AM15" s="7"/>
      <c r="AN15" s="7"/>
      <c r="AO15" s="7"/>
      <c r="AP15" s="7"/>
      <c r="AQ15" s="39">
        <f t="shared" ref="AQ15" si="3">COUNTA(E15:AP15)</f>
        <v>1</v>
      </c>
      <c r="AR15" s="3">
        <f t="shared" ref="AR15" si="4">33*2</f>
        <v>66</v>
      </c>
      <c r="AS15" s="40">
        <f t="shared" si="2"/>
        <v>1.5151515151515152E-2</v>
      </c>
    </row>
    <row r="16" spans="1:48" s="43" customFormat="1" ht="27" customHeight="1">
      <c r="A16" s="132"/>
      <c r="B16" s="132"/>
      <c r="C16" s="132"/>
      <c r="D16" s="132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2"/>
      <c r="AN16" s="62"/>
      <c r="AO16" s="62"/>
      <c r="AP16" s="62"/>
      <c r="AQ16" s="62"/>
      <c r="AR16" s="62"/>
      <c r="AS16" s="62"/>
    </row>
    <row r="17" spans="1:45" s="2" customFormat="1" ht="111.75" customHeight="1">
      <c r="A17" s="153" t="s">
        <v>13</v>
      </c>
      <c r="B17" s="153"/>
      <c r="C17" s="153"/>
      <c r="D17" s="153"/>
      <c r="E17" s="109" t="s">
        <v>39</v>
      </c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1"/>
      <c r="AQ17" s="117" t="s">
        <v>19</v>
      </c>
      <c r="AR17" s="117" t="s">
        <v>21</v>
      </c>
      <c r="AS17" s="136" t="s">
        <v>20</v>
      </c>
    </row>
    <row r="18" spans="1:45" s="2" customFormat="1" ht="21.75" customHeight="1">
      <c r="A18" s="137" t="s">
        <v>0</v>
      </c>
      <c r="B18" s="138"/>
      <c r="C18" s="141" t="s">
        <v>55</v>
      </c>
      <c r="D18" s="22" t="s">
        <v>17</v>
      </c>
      <c r="E18" s="106" t="s">
        <v>1</v>
      </c>
      <c r="F18" s="106"/>
      <c r="G18" s="106"/>
      <c r="H18" s="106"/>
      <c r="I18" s="106" t="s">
        <v>2</v>
      </c>
      <c r="J18" s="106"/>
      <c r="K18" s="106"/>
      <c r="L18" s="106"/>
      <c r="M18" s="106" t="s">
        <v>3</v>
      </c>
      <c r="N18" s="106"/>
      <c r="O18" s="106"/>
      <c r="P18" s="106"/>
      <c r="Q18" s="106" t="s">
        <v>4</v>
      </c>
      <c r="R18" s="106"/>
      <c r="S18" s="106"/>
      <c r="T18" s="106"/>
      <c r="U18" s="106" t="s">
        <v>5</v>
      </c>
      <c r="V18" s="106"/>
      <c r="W18" s="106"/>
      <c r="X18" s="106" t="s">
        <v>6</v>
      </c>
      <c r="Y18" s="106"/>
      <c r="Z18" s="106"/>
      <c r="AA18" s="106"/>
      <c r="AB18" s="106" t="s">
        <v>7</v>
      </c>
      <c r="AC18" s="106"/>
      <c r="AD18" s="106"/>
      <c r="AE18" s="106" t="s">
        <v>8</v>
      </c>
      <c r="AF18" s="106"/>
      <c r="AG18" s="106"/>
      <c r="AH18" s="106"/>
      <c r="AI18" s="106"/>
      <c r="AJ18" s="106" t="s">
        <v>9</v>
      </c>
      <c r="AK18" s="106"/>
      <c r="AL18" s="106"/>
      <c r="AM18" s="106" t="s">
        <v>10</v>
      </c>
      <c r="AN18" s="106"/>
      <c r="AO18" s="106"/>
      <c r="AP18" s="106"/>
      <c r="AQ18" s="117"/>
      <c r="AR18" s="117"/>
      <c r="AS18" s="136"/>
    </row>
    <row r="19" spans="1:45" s="6" customFormat="1" ht="11.25" customHeight="1">
      <c r="A19" s="139"/>
      <c r="B19" s="140"/>
      <c r="C19" s="142"/>
      <c r="D19" s="22" t="s">
        <v>18</v>
      </c>
      <c r="E19" s="5">
        <v>1</v>
      </c>
      <c r="F19" s="5">
        <v>2</v>
      </c>
      <c r="G19" s="5">
        <v>3</v>
      </c>
      <c r="H19" s="5">
        <v>4</v>
      </c>
      <c r="I19" s="5">
        <v>5</v>
      </c>
      <c r="J19" s="5">
        <v>6</v>
      </c>
      <c r="K19" s="5">
        <v>7</v>
      </c>
      <c r="L19" s="5">
        <v>8</v>
      </c>
      <c r="M19" s="5">
        <v>9</v>
      </c>
      <c r="N19" s="5">
        <v>10</v>
      </c>
      <c r="O19" s="5">
        <v>11</v>
      </c>
      <c r="P19" s="5">
        <v>12</v>
      </c>
      <c r="Q19" s="5">
        <v>13</v>
      </c>
      <c r="R19" s="5">
        <v>14</v>
      </c>
      <c r="S19" s="5">
        <v>15</v>
      </c>
      <c r="T19" s="5">
        <v>16</v>
      </c>
      <c r="U19" s="5">
        <v>17</v>
      </c>
      <c r="V19" s="5">
        <v>18</v>
      </c>
      <c r="W19" s="5">
        <v>19</v>
      </c>
      <c r="X19" s="5">
        <v>20</v>
      </c>
      <c r="Y19" s="5">
        <v>21</v>
      </c>
      <c r="Z19" s="5">
        <v>22</v>
      </c>
      <c r="AA19" s="5">
        <v>23</v>
      </c>
      <c r="AB19" s="5">
        <v>24</v>
      </c>
      <c r="AC19" s="5">
        <v>25</v>
      </c>
      <c r="AD19" s="5">
        <v>26</v>
      </c>
      <c r="AE19" s="5">
        <v>27</v>
      </c>
      <c r="AF19" s="5">
        <v>28</v>
      </c>
      <c r="AG19" s="5">
        <v>29</v>
      </c>
      <c r="AH19" s="5">
        <v>30</v>
      </c>
      <c r="AI19" s="5">
        <v>31</v>
      </c>
      <c r="AJ19" s="5">
        <v>32</v>
      </c>
      <c r="AK19" s="5">
        <v>33</v>
      </c>
      <c r="AL19" s="5">
        <v>34</v>
      </c>
      <c r="AM19" s="5">
        <v>35</v>
      </c>
      <c r="AN19" s="5">
        <v>36</v>
      </c>
      <c r="AO19" s="5">
        <v>37</v>
      </c>
      <c r="AP19" s="5">
        <v>38</v>
      </c>
      <c r="AQ19" s="117"/>
      <c r="AR19" s="117"/>
      <c r="AS19" s="136"/>
    </row>
    <row r="20" spans="1:45" ht="12.75" customHeight="1">
      <c r="A20" s="104" t="s">
        <v>24</v>
      </c>
      <c r="B20" s="85" t="s">
        <v>12</v>
      </c>
      <c r="C20" s="38">
        <v>2</v>
      </c>
      <c r="D20" s="44"/>
      <c r="E20" s="25"/>
      <c r="F20" s="91" t="s">
        <v>100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25"/>
      <c r="R20" s="25"/>
      <c r="S20" s="25"/>
      <c r="T20" s="91" t="s">
        <v>100</v>
      </c>
      <c r="U20" s="25"/>
      <c r="V20" s="25"/>
      <c r="W20" s="25"/>
      <c r="X20" s="25"/>
      <c r="Y20" s="25"/>
      <c r="Z20" s="25"/>
      <c r="AA20" s="25"/>
      <c r="AB20" s="25"/>
      <c r="AC20" s="91" t="s">
        <v>100</v>
      </c>
      <c r="AD20" s="25"/>
      <c r="AE20" s="25"/>
      <c r="AF20" s="25"/>
      <c r="AG20" s="25"/>
      <c r="AH20" s="25"/>
      <c r="AI20" s="91" t="s">
        <v>100</v>
      </c>
      <c r="AJ20" s="25"/>
      <c r="AK20" s="91" t="s">
        <v>100</v>
      </c>
      <c r="AL20" s="25"/>
      <c r="AM20" s="41"/>
      <c r="AN20" s="41"/>
      <c r="AO20" s="41"/>
      <c r="AP20" s="41"/>
      <c r="AQ20" s="39">
        <f>COUNTA(E20:AP20)</f>
        <v>5</v>
      </c>
      <c r="AR20" s="3">
        <f>34*5</f>
        <v>170</v>
      </c>
      <c r="AS20" s="40">
        <f>AQ20/AR20</f>
        <v>2.9411764705882353E-2</v>
      </c>
    </row>
    <row r="21" spans="1:45">
      <c r="A21" s="105"/>
      <c r="B21" s="85" t="s">
        <v>11</v>
      </c>
      <c r="C21" s="86">
        <v>2</v>
      </c>
      <c r="D21" s="44"/>
      <c r="E21" s="25"/>
      <c r="F21" s="91" t="s">
        <v>100</v>
      </c>
      <c r="G21" s="41"/>
      <c r="H21" s="41"/>
      <c r="I21" s="41"/>
      <c r="J21" s="41"/>
      <c r="K21" s="41"/>
      <c r="L21" s="41"/>
      <c r="M21" s="91" t="s">
        <v>100</v>
      </c>
      <c r="N21" s="41"/>
      <c r="O21" s="41"/>
      <c r="P21" s="91" t="s">
        <v>100</v>
      </c>
      <c r="Q21" s="25"/>
      <c r="R21" s="26"/>
      <c r="S21" s="26"/>
      <c r="T21" s="91" t="s">
        <v>100</v>
      </c>
      <c r="U21" s="25"/>
      <c r="V21" s="26"/>
      <c r="W21" s="26"/>
      <c r="X21" s="25"/>
      <c r="Y21" s="91" t="s">
        <v>100</v>
      </c>
      <c r="Z21" s="26"/>
      <c r="AA21" s="26"/>
      <c r="AB21" s="91" t="s">
        <v>100</v>
      </c>
      <c r="AC21" s="26"/>
      <c r="AD21" s="26"/>
      <c r="AE21" s="25"/>
      <c r="AF21" s="91" t="s">
        <v>100</v>
      </c>
      <c r="AG21" s="26"/>
      <c r="AH21" s="26"/>
      <c r="AI21" s="26"/>
      <c r="AJ21" s="91" t="s">
        <v>100</v>
      </c>
      <c r="AK21" s="26"/>
      <c r="AL21" s="26"/>
      <c r="AM21" s="41"/>
      <c r="AN21" s="41"/>
      <c r="AO21" s="41"/>
      <c r="AP21" s="41"/>
      <c r="AQ21" s="39">
        <f t="shared" ref="AQ21" si="5">COUNTA(E21:AP21)</f>
        <v>8</v>
      </c>
      <c r="AR21" s="3">
        <f>34*4</f>
        <v>136</v>
      </c>
      <c r="AS21" s="40">
        <f t="shared" ref="AS21:AS24" si="6">AQ21/AR21</f>
        <v>5.8823529411764705E-2</v>
      </c>
    </row>
    <row r="22" spans="1:45" ht="25.5">
      <c r="A22" s="105"/>
      <c r="B22" s="85" t="s">
        <v>15</v>
      </c>
      <c r="C22" s="86">
        <v>2</v>
      </c>
      <c r="D22" s="44"/>
      <c r="E22" s="25"/>
      <c r="F22" s="25"/>
      <c r="G22" s="25"/>
      <c r="H22" s="91" t="s">
        <v>100</v>
      </c>
      <c r="I22" s="43"/>
      <c r="J22" s="25"/>
      <c r="K22" s="25"/>
      <c r="L22" s="25"/>
      <c r="M22" s="25"/>
      <c r="N22" s="25"/>
      <c r="O22" s="25"/>
      <c r="P22" s="25"/>
      <c r="Q22" s="25"/>
      <c r="R22" s="26"/>
      <c r="S22" s="26"/>
      <c r="T22" s="26"/>
      <c r="U22" s="25"/>
      <c r="V22" s="26"/>
      <c r="W22" s="26"/>
      <c r="X22" s="25"/>
      <c r="Y22" s="26"/>
      <c r="Z22" s="26"/>
      <c r="AA22" s="26"/>
      <c r="AB22" s="26"/>
      <c r="AC22" s="26"/>
      <c r="AD22" s="25"/>
      <c r="AE22" s="25"/>
      <c r="AF22" s="25"/>
      <c r="AG22" s="25"/>
      <c r="AH22" s="41"/>
      <c r="AI22" s="41"/>
      <c r="AJ22" s="41"/>
      <c r="AK22" s="26"/>
      <c r="AL22" s="26"/>
      <c r="AM22" s="41"/>
      <c r="AN22" s="41"/>
      <c r="AO22" s="41"/>
      <c r="AP22" s="41"/>
      <c r="AQ22" s="39">
        <f>COUNTA(E22:AP22)</f>
        <v>1</v>
      </c>
      <c r="AR22" s="3">
        <f t="shared" ref="AR22" si="7">34*4</f>
        <v>136</v>
      </c>
      <c r="AS22" s="40">
        <f t="shared" si="6"/>
        <v>7.3529411764705881E-3</v>
      </c>
    </row>
    <row r="23" spans="1:45">
      <c r="A23" s="105"/>
      <c r="B23" s="85" t="s">
        <v>16</v>
      </c>
      <c r="C23" s="86">
        <v>2</v>
      </c>
      <c r="D23" s="44"/>
      <c r="E23" s="25"/>
      <c r="F23" s="26"/>
      <c r="G23" s="26"/>
      <c r="H23" s="26"/>
      <c r="I23" s="91" t="s">
        <v>100</v>
      </c>
      <c r="J23" s="26"/>
      <c r="K23" s="26"/>
      <c r="L23" s="26"/>
      <c r="M23" s="25"/>
      <c r="N23" s="26"/>
      <c r="O23" s="26"/>
      <c r="P23" s="26"/>
      <c r="Q23" s="26"/>
      <c r="R23" s="26"/>
      <c r="S23" s="26"/>
      <c r="T23" s="26"/>
      <c r="U23" s="25"/>
      <c r="V23" s="26"/>
      <c r="W23" s="26"/>
      <c r="X23" s="25"/>
      <c r="Y23" s="26"/>
      <c r="Z23" s="26"/>
      <c r="AA23" s="26"/>
      <c r="AB23" s="26"/>
      <c r="AC23" s="26"/>
      <c r="AD23" s="26"/>
      <c r="AE23" s="25"/>
      <c r="AF23" s="25"/>
      <c r="AG23" s="41"/>
      <c r="AH23" s="41"/>
      <c r="AI23" s="41"/>
      <c r="AJ23" s="41"/>
      <c r="AK23" s="26"/>
      <c r="AL23" s="26"/>
      <c r="AM23" s="41"/>
      <c r="AN23" s="41"/>
      <c r="AO23" s="41"/>
      <c r="AP23" s="41"/>
      <c r="AQ23" s="39">
        <f t="shared" ref="AQ23:AQ24" si="8">COUNTA(E23:AP23)</f>
        <v>1</v>
      </c>
      <c r="AR23" s="3">
        <f>34*2</f>
        <v>68</v>
      </c>
      <c r="AS23" s="40">
        <f t="shared" si="6"/>
        <v>1.4705882352941176E-2</v>
      </c>
    </row>
    <row r="24" spans="1:45" ht="30" customHeight="1">
      <c r="A24" s="105"/>
      <c r="B24" s="87" t="s">
        <v>92</v>
      </c>
      <c r="C24" s="86">
        <v>2</v>
      </c>
      <c r="D24" s="44"/>
      <c r="E24" s="25"/>
      <c r="F24" s="26"/>
      <c r="G24" s="26"/>
      <c r="H24" s="26"/>
      <c r="I24" s="25"/>
      <c r="J24" s="26"/>
      <c r="K24" s="26"/>
      <c r="L24" s="26"/>
      <c r="M24" s="25"/>
      <c r="N24" s="26"/>
      <c r="O24" s="26"/>
      <c r="P24" s="26"/>
      <c r="Q24" s="25"/>
      <c r="R24" s="91" t="s">
        <v>100</v>
      </c>
      <c r="S24" s="26"/>
      <c r="T24" s="26"/>
      <c r="U24" s="25"/>
      <c r="V24" s="26"/>
      <c r="W24" s="26"/>
      <c r="X24" s="25"/>
      <c r="Y24" s="91" t="s">
        <v>100</v>
      </c>
      <c r="Z24" s="26"/>
      <c r="AA24" s="26"/>
      <c r="AB24" s="25"/>
      <c r="AC24" s="26"/>
      <c r="AD24" s="41"/>
      <c r="AE24" s="91" t="s">
        <v>100</v>
      </c>
      <c r="AF24" s="25"/>
      <c r="AG24" s="26"/>
      <c r="AH24" s="26"/>
      <c r="AI24" s="41"/>
      <c r="AJ24" s="25"/>
      <c r="AK24" s="91" t="s">
        <v>100</v>
      </c>
      <c r="AL24" s="26"/>
      <c r="AM24" s="41"/>
      <c r="AN24" s="41"/>
      <c r="AO24" s="41"/>
      <c r="AP24" s="41"/>
      <c r="AQ24" s="39">
        <f t="shared" si="8"/>
        <v>4</v>
      </c>
      <c r="AR24" s="3">
        <f t="shared" ref="AR24" si="9">34*2</f>
        <v>68</v>
      </c>
      <c r="AS24" s="40">
        <f t="shared" si="6"/>
        <v>5.8823529411764705E-2</v>
      </c>
    </row>
    <row r="25" spans="1:45" s="43" customFormat="1" ht="27" customHeight="1">
      <c r="A25" s="62"/>
      <c r="B25" s="63"/>
      <c r="C25" s="63"/>
      <c r="D25" s="63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2"/>
      <c r="AN25" s="62"/>
      <c r="AO25" s="62"/>
      <c r="AP25" s="62"/>
      <c r="AQ25" s="62"/>
      <c r="AR25" s="62"/>
      <c r="AS25" s="62"/>
    </row>
    <row r="26" spans="1:45" s="43" customFormat="1" ht="114" customHeight="1">
      <c r="A26" s="112" t="s">
        <v>22</v>
      </c>
      <c r="B26" s="112"/>
      <c r="C26" s="112"/>
      <c r="D26" s="112"/>
      <c r="E26" s="109" t="s">
        <v>39</v>
      </c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1"/>
      <c r="AQ26" s="117" t="s">
        <v>19</v>
      </c>
      <c r="AR26" s="117" t="s">
        <v>21</v>
      </c>
      <c r="AS26" s="136" t="s">
        <v>20</v>
      </c>
    </row>
    <row r="27" spans="1:45" s="2" customFormat="1">
      <c r="A27" s="137" t="s">
        <v>0</v>
      </c>
      <c r="B27" s="138"/>
      <c r="C27" s="141" t="s">
        <v>55</v>
      </c>
      <c r="D27" s="22" t="s">
        <v>17</v>
      </c>
      <c r="E27" s="106" t="s">
        <v>1</v>
      </c>
      <c r="F27" s="106"/>
      <c r="G27" s="106"/>
      <c r="H27" s="106"/>
      <c r="I27" s="106" t="s">
        <v>2</v>
      </c>
      <c r="J27" s="106"/>
      <c r="K27" s="106"/>
      <c r="L27" s="106"/>
      <c r="M27" s="106" t="s">
        <v>3</v>
      </c>
      <c r="N27" s="106"/>
      <c r="O27" s="106"/>
      <c r="P27" s="106"/>
      <c r="Q27" s="106" t="s">
        <v>4</v>
      </c>
      <c r="R27" s="106"/>
      <c r="S27" s="106"/>
      <c r="T27" s="106"/>
      <c r="U27" s="106" t="s">
        <v>5</v>
      </c>
      <c r="V27" s="106"/>
      <c r="W27" s="106"/>
      <c r="X27" s="106" t="s">
        <v>6</v>
      </c>
      <c r="Y27" s="106"/>
      <c r="Z27" s="106"/>
      <c r="AA27" s="106"/>
      <c r="AB27" s="106" t="s">
        <v>7</v>
      </c>
      <c r="AC27" s="106"/>
      <c r="AD27" s="106"/>
      <c r="AE27" s="106" t="s">
        <v>8</v>
      </c>
      <c r="AF27" s="106"/>
      <c r="AG27" s="106"/>
      <c r="AH27" s="106"/>
      <c r="AI27" s="106"/>
      <c r="AJ27" s="106" t="s">
        <v>9</v>
      </c>
      <c r="AK27" s="106"/>
      <c r="AL27" s="106"/>
      <c r="AM27" s="106" t="s">
        <v>10</v>
      </c>
      <c r="AN27" s="106"/>
      <c r="AO27" s="106"/>
      <c r="AP27" s="106"/>
      <c r="AQ27" s="117"/>
      <c r="AR27" s="117"/>
      <c r="AS27" s="136"/>
    </row>
    <row r="28" spans="1:45" s="2" customFormat="1" ht="16.5" customHeight="1">
      <c r="A28" s="139"/>
      <c r="B28" s="140"/>
      <c r="C28" s="142"/>
      <c r="D28" s="22" t="s">
        <v>18</v>
      </c>
      <c r="E28" s="5">
        <v>1</v>
      </c>
      <c r="F28" s="5">
        <v>2</v>
      </c>
      <c r="G28" s="5">
        <v>3</v>
      </c>
      <c r="H28" s="5">
        <v>4</v>
      </c>
      <c r="I28" s="5">
        <v>5</v>
      </c>
      <c r="J28" s="5">
        <v>6</v>
      </c>
      <c r="K28" s="5">
        <v>7</v>
      </c>
      <c r="L28" s="5">
        <v>8</v>
      </c>
      <c r="M28" s="5">
        <v>9</v>
      </c>
      <c r="N28" s="5">
        <v>10</v>
      </c>
      <c r="O28" s="5">
        <v>11</v>
      </c>
      <c r="P28" s="5">
        <v>12</v>
      </c>
      <c r="Q28" s="5">
        <v>13</v>
      </c>
      <c r="R28" s="5">
        <v>14</v>
      </c>
      <c r="S28" s="5">
        <v>15</v>
      </c>
      <c r="T28" s="5">
        <v>16</v>
      </c>
      <c r="U28" s="5">
        <v>17</v>
      </c>
      <c r="V28" s="5">
        <v>18</v>
      </c>
      <c r="W28" s="5">
        <v>19</v>
      </c>
      <c r="X28" s="5">
        <v>20</v>
      </c>
      <c r="Y28" s="5">
        <v>21</v>
      </c>
      <c r="Z28" s="5">
        <v>22</v>
      </c>
      <c r="AA28" s="5">
        <v>23</v>
      </c>
      <c r="AB28" s="5">
        <v>24</v>
      </c>
      <c r="AC28" s="5">
        <v>25</v>
      </c>
      <c r="AD28" s="5">
        <v>26</v>
      </c>
      <c r="AE28" s="5">
        <v>27</v>
      </c>
      <c r="AF28" s="5">
        <v>28</v>
      </c>
      <c r="AG28" s="5">
        <v>29</v>
      </c>
      <c r="AH28" s="5">
        <v>30</v>
      </c>
      <c r="AI28" s="5">
        <v>31</v>
      </c>
      <c r="AJ28" s="5">
        <v>32</v>
      </c>
      <c r="AK28" s="5">
        <v>33</v>
      </c>
      <c r="AL28" s="5">
        <v>34</v>
      </c>
      <c r="AM28" s="5">
        <v>35</v>
      </c>
      <c r="AN28" s="5">
        <v>36</v>
      </c>
      <c r="AO28" s="5">
        <v>37</v>
      </c>
      <c r="AP28" s="5">
        <v>38</v>
      </c>
      <c r="AQ28" s="117"/>
      <c r="AR28" s="117"/>
      <c r="AS28" s="136"/>
    </row>
    <row r="29" spans="1:45" s="6" customFormat="1" ht="11.25" customHeight="1">
      <c r="A29" s="104" t="s">
        <v>24</v>
      </c>
      <c r="B29" s="85" t="s">
        <v>12</v>
      </c>
      <c r="C29" s="38">
        <v>3</v>
      </c>
      <c r="D29" s="44"/>
      <c r="E29" s="25"/>
      <c r="F29" s="91" t="s">
        <v>100</v>
      </c>
      <c r="G29" s="41"/>
      <c r="H29" s="41"/>
      <c r="I29" s="91" t="s">
        <v>100</v>
      </c>
      <c r="J29" s="41"/>
      <c r="K29" s="41"/>
      <c r="L29" s="91" t="s">
        <v>100</v>
      </c>
      <c r="M29" s="41"/>
      <c r="N29" s="41"/>
      <c r="O29" s="41"/>
      <c r="P29" s="41"/>
      <c r="Q29" s="91" t="s">
        <v>100</v>
      </c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91" t="s">
        <v>100</v>
      </c>
      <c r="AC29" s="25"/>
      <c r="AD29" s="25"/>
      <c r="AE29" s="91" t="s">
        <v>100</v>
      </c>
      <c r="AF29" s="25"/>
      <c r="AG29" s="25"/>
      <c r="AH29" s="25"/>
      <c r="AI29" s="25"/>
      <c r="AJ29" s="25"/>
      <c r="AK29" s="92"/>
      <c r="AL29" s="91" t="s">
        <v>100</v>
      </c>
      <c r="AM29" s="41"/>
      <c r="AN29" s="41"/>
      <c r="AO29" s="41"/>
      <c r="AP29" s="41"/>
      <c r="AQ29" s="39">
        <f>COUNTA(E29:AP29)</f>
        <v>7</v>
      </c>
      <c r="AR29" s="3">
        <f>34*5</f>
        <v>170</v>
      </c>
      <c r="AS29" s="40">
        <f>AQ29/AR29</f>
        <v>4.1176470588235294E-2</v>
      </c>
    </row>
    <row r="30" spans="1:45" s="6" customFormat="1" ht="15" customHeight="1">
      <c r="A30" s="105"/>
      <c r="B30" s="85" t="s">
        <v>11</v>
      </c>
      <c r="C30" s="86">
        <v>3</v>
      </c>
      <c r="D30" s="44"/>
      <c r="E30" s="25"/>
      <c r="F30" s="91" t="s">
        <v>100</v>
      </c>
      <c r="G30" s="41"/>
      <c r="H30" s="41"/>
      <c r="I30" s="41"/>
      <c r="J30" s="91" t="s">
        <v>100</v>
      </c>
      <c r="K30" s="41"/>
      <c r="L30" s="41"/>
      <c r="M30" s="41"/>
      <c r="N30" s="41"/>
      <c r="O30" s="41"/>
      <c r="P30" s="41"/>
      <c r="Q30" s="25"/>
      <c r="R30" s="91" t="s">
        <v>100</v>
      </c>
      <c r="S30" s="26"/>
      <c r="T30" s="26"/>
      <c r="U30" s="25"/>
      <c r="V30" s="26"/>
      <c r="W30" s="26"/>
      <c r="X30" s="91" t="s">
        <v>100</v>
      </c>
      <c r="Y30" s="26"/>
      <c r="Z30" s="26"/>
      <c r="AA30" s="26"/>
      <c r="AB30" s="91" t="s">
        <v>100</v>
      </c>
      <c r="AC30" s="26"/>
      <c r="AD30" s="26"/>
      <c r="AE30" s="25"/>
      <c r="AF30" s="25"/>
      <c r="AG30" s="26"/>
      <c r="AH30" s="26"/>
      <c r="AI30" s="91" t="s">
        <v>100</v>
      </c>
      <c r="AJ30" s="25"/>
      <c r="AK30" s="91" t="s">
        <v>100</v>
      </c>
      <c r="AL30" s="26"/>
      <c r="AM30" s="41"/>
      <c r="AN30" s="41"/>
      <c r="AO30" s="41"/>
      <c r="AP30" s="41"/>
      <c r="AQ30" s="39">
        <f t="shared" ref="AQ30" si="10">COUNTA(E30:AP30)</f>
        <v>7</v>
      </c>
      <c r="AR30" s="3">
        <f>34*4</f>
        <v>136</v>
      </c>
      <c r="AS30" s="40">
        <f t="shared" ref="AS30:AS33" si="11">AQ30/AR30</f>
        <v>5.1470588235294115E-2</v>
      </c>
    </row>
    <row r="31" spans="1:45" s="6" customFormat="1" ht="25.5">
      <c r="A31" s="105"/>
      <c r="B31" s="85" t="s">
        <v>15</v>
      </c>
      <c r="C31" s="86">
        <v>3</v>
      </c>
      <c r="D31" s="44"/>
      <c r="E31" s="25"/>
      <c r="F31" s="25"/>
      <c r="G31" s="25"/>
      <c r="H31" s="26"/>
      <c r="I31" s="91" t="s">
        <v>100</v>
      </c>
      <c r="J31" s="25"/>
      <c r="K31" s="25"/>
      <c r="L31" s="25"/>
      <c r="M31" s="25"/>
      <c r="N31" s="25"/>
      <c r="O31" s="91" t="s">
        <v>100</v>
      </c>
      <c r="P31" s="25"/>
      <c r="Q31" s="25"/>
      <c r="R31" s="26"/>
      <c r="S31" s="26"/>
      <c r="T31" s="26"/>
      <c r="U31" s="25"/>
      <c r="V31" s="26"/>
      <c r="W31" s="26"/>
      <c r="X31" s="25"/>
      <c r="Y31" s="91" t="s">
        <v>100</v>
      </c>
      <c r="Z31" s="26"/>
      <c r="AA31" s="26"/>
      <c r="AB31" s="26"/>
      <c r="AC31" s="26"/>
      <c r="AD31" s="91" t="s">
        <v>100</v>
      </c>
      <c r="AE31" s="25"/>
      <c r="AF31" s="25"/>
      <c r="AG31" s="91" t="s">
        <v>100</v>
      </c>
      <c r="AH31" s="41"/>
      <c r="AI31" s="41"/>
      <c r="AJ31" s="41"/>
      <c r="AK31" s="91" t="s">
        <v>100</v>
      </c>
      <c r="AL31" s="26"/>
      <c r="AM31" s="41"/>
      <c r="AN31" s="41"/>
      <c r="AO31" s="41"/>
      <c r="AP31" s="41"/>
      <c r="AQ31" s="39">
        <f>COUNTA(E31:AP31)</f>
        <v>6</v>
      </c>
      <c r="AR31" s="3">
        <f t="shared" ref="AR31" si="12">34*4</f>
        <v>136</v>
      </c>
      <c r="AS31" s="40">
        <f t="shared" si="11"/>
        <v>4.4117647058823532E-2</v>
      </c>
    </row>
    <row r="32" spans="1:45" ht="12.75" customHeight="1">
      <c r="A32" s="105"/>
      <c r="B32" s="85" t="s">
        <v>16</v>
      </c>
      <c r="C32" s="86">
        <v>3</v>
      </c>
      <c r="D32" s="44"/>
      <c r="E32" s="25"/>
      <c r="F32" s="26"/>
      <c r="G32" s="26"/>
      <c r="H32" s="26"/>
      <c r="I32" s="25"/>
      <c r="J32" s="91" t="s">
        <v>100</v>
      </c>
      <c r="K32" s="26"/>
      <c r="L32" s="26"/>
      <c r="M32" s="25"/>
      <c r="N32" s="26"/>
      <c r="O32" s="26"/>
      <c r="P32" s="26"/>
      <c r="Q32" s="26"/>
      <c r="R32" s="26"/>
      <c r="S32" s="26"/>
      <c r="T32" s="26"/>
      <c r="U32" s="91" t="s">
        <v>100</v>
      </c>
      <c r="V32" s="26"/>
      <c r="W32" s="26"/>
      <c r="X32" s="25"/>
      <c r="Y32" s="26"/>
      <c r="Z32" s="91" t="s">
        <v>100</v>
      </c>
      <c r="AA32" s="26"/>
      <c r="AB32" s="26"/>
      <c r="AC32" s="26"/>
      <c r="AD32" s="26"/>
      <c r="AE32" s="25"/>
      <c r="AF32" s="25"/>
      <c r="AG32" s="41"/>
      <c r="AH32" s="41"/>
      <c r="AI32" s="41"/>
      <c r="AJ32" s="91" t="s">
        <v>100</v>
      </c>
      <c r="AK32" s="26"/>
      <c r="AL32" s="26"/>
      <c r="AM32" s="41"/>
      <c r="AN32" s="41"/>
      <c r="AO32" s="41"/>
      <c r="AP32" s="41"/>
      <c r="AQ32" s="39">
        <f t="shared" ref="AQ32:AQ33" si="13">COUNTA(E32:AP32)</f>
        <v>4</v>
      </c>
      <c r="AR32" s="3">
        <f>34*2</f>
        <v>68</v>
      </c>
      <c r="AS32" s="40">
        <f t="shared" si="11"/>
        <v>5.8823529411764705E-2</v>
      </c>
    </row>
    <row r="33" spans="1:45" ht="30" customHeight="1">
      <c r="A33" s="105"/>
      <c r="B33" s="87" t="s">
        <v>93</v>
      </c>
      <c r="C33" s="86">
        <v>3</v>
      </c>
      <c r="D33" s="44"/>
      <c r="E33" s="25"/>
      <c r="F33" s="26"/>
      <c r="G33" s="26"/>
      <c r="H33" s="26"/>
      <c r="I33" s="25"/>
      <c r="J33" s="26"/>
      <c r="K33" s="91" t="s">
        <v>100</v>
      </c>
      <c r="L33" s="26"/>
      <c r="M33" s="25"/>
      <c r="N33" s="26"/>
      <c r="O33" s="26"/>
      <c r="P33" s="26"/>
      <c r="Q33" s="25"/>
      <c r="R33" s="26"/>
      <c r="S33" s="26"/>
      <c r="T33" s="26"/>
      <c r="U33" s="25"/>
      <c r="V33" s="26"/>
      <c r="W33" s="91" t="s">
        <v>100</v>
      </c>
      <c r="X33" s="25"/>
      <c r="Y33" s="26"/>
      <c r="Z33" s="26"/>
      <c r="AA33" s="26"/>
      <c r="AB33" s="25"/>
      <c r="AC33" s="26"/>
      <c r="AD33" s="41"/>
      <c r="AE33" s="25"/>
      <c r="AF33" s="25"/>
      <c r="AG33" s="91" t="s">
        <v>100</v>
      </c>
      <c r="AH33" s="26"/>
      <c r="AI33" s="41"/>
      <c r="AJ33" s="25"/>
      <c r="AK33" s="91" t="s">
        <v>100</v>
      </c>
      <c r="AL33" s="26"/>
      <c r="AM33" s="41"/>
      <c r="AN33" s="41"/>
      <c r="AO33" s="41"/>
      <c r="AP33" s="41"/>
      <c r="AQ33" s="39">
        <f t="shared" si="13"/>
        <v>4</v>
      </c>
      <c r="AR33" s="3">
        <f t="shared" ref="AR33" si="14">34*2</f>
        <v>68</v>
      </c>
      <c r="AS33" s="40">
        <f t="shared" si="11"/>
        <v>5.8823529411764705E-2</v>
      </c>
    </row>
    <row r="34" spans="1:45" s="6" customFormat="1" ht="20.25" customHeight="1">
      <c r="A34" s="62"/>
      <c r="B34" s="63"/>
      <c r="C34" s="63"/>
      <c r="D34" s="63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2"/>
      <c r="AN34" s="62"/>
      <c r="AO34" s="62"/>
      <c r="AP34" s="62"/>
      <c r="AQ34" s="62"/>
      <c r="AR34" s="62"/>
      <c r="AS34" s="62"/>
    </row>
    <row r="35" spans="1:45" s="45" customFormat="1" ht="123" customHeight="1">
      <c r="A35" s="112" t="s">
        <v>23</v>
      </c>
      <c r="B35" s="112"/>
      <c r="C35" s="112"/>
      <c r="D35" s="112"/>
      <c r="E35" s="109" t="s">
        <v>39</v>
      </c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1"/>
      <c r="AQ35" s="117" t="s">
        <v>19</v>
      </c>
      <c r="AR35" s="117" t="s">
        <v>21</v>
      </c>
      <c r="AS35" s="136" t="s">
        <v>20</v>
      </c>
    </row>
    <row r="36" spans="1:45" s="45" customFormat="1">
      <c r="A36" s="137" t="s">
        <v>0</v>
      </c>
      <c r="B36" s="138"/>
      <c r="C36" s="141" t="s">
        <v>55</v>
      </c>
      <c r="D36" s="22" t="s">
        <v>17</v>
      </c>
      <c r="E36" s="106" t="s">
        <v>1</v>
      </c>
      <c r="F36" s="106"/>
      <c r="G36" s="106"/>
      <c r="H36" s="106"/>
      <c r="I36" s="106" t="s">
        <v>2</v>
      </c>
      <c r="J36" s="106"/>
      <c r="K36" s="106"/>
      <c r="L36" s="106"/>
      <c r="M36" s="106" t="s">
        <v>3</v>
      </c>
      <c r="N36" s="106"/>
      <c r="O36" s="106"/>
      <c r="P36" s="106"/>
      <c r="Q36" s="106" t="s">
        <v>4</v>
      </c>
      <c r="R36" s="106"/>
      <c r="S36" s="106"/>
      <c r="T36" s="106"/>
      <c r="U36" s="106" t="s">
        <v>5</v>
      </c>
      <c r="V36" s="106"/>
      <c r="W36" s="106"/>
      <c r="X36" s="106" t="s">
        <v>6</v>
      </c>
      <c r="Y36" s="106"/>
      <c r="Z36" s="106"/>
      <c r="AA36" s="106"/>
      <c r="AB36" s="106" t="s">
        <v>7</v>
      </c>
      <c r="AC36" s="106"/>
      <c r="AD36" s="106"/>
      <c r="AE36" s="106" t="s">
        <v>8</v>
      </c>
      <c r="AF36" s="106"/>
      <c r="AG36" s="106"/>
      <c r="AH36" s="106"/>
      <c r="AI36" s="106"/>
      <c r="AJ36" s="106" t="s">
        <v>9</v>
      </c>
      <c r="AK36" s="106"/>
      <c r="AL36" s="106"/>
      <c r="AM36" s="106" t="s">
        <v>10</v>
      </c>
      <c r="AN36" s="106"/>
      <c r="AO36" s="106"/>
      <c r="AP36" s="106"/>
      <c r="AQ36" s="117"/>
      <c r="AR36" s="117"/>
      <c r="AS36" s="136"/>
    </row>
    <row r="37" spans="1:45" s="45" customFormat="1">
      <c r="A37" s="139"/>
      <c r="B37" s="140"/>
      <c r="C37" s="142"/>
      <c r="D37" s="22" t="s">
        <v>18</v>
      </c>
      <c r="E37" s="5">
        <v>1</v>
      </c>
      <c r="F37" s="5">
        <v>2</v>
      </c>
      <c r="G37" s="5">
        <v>3</v>
      </c>
      <c r="H37" s="5">
        <v>4</v>
      </c>
      <c r="I37" s="5">
        <v>5</v>
      </c>
      <c r="J37" s="5">
        <v>6</v>
      </c>
      <c r="K37" s="5">
        <v>7</v>
      </c>
      <c r="L37" s="5">
        <v>8</v>
      </c>
      <c r="M37" s="5">
        <v>9</v>
      </c>
      <c r="N37" s="5">
        <v>10</v>
      </c>
      <c r="O37" s="5">
        <v>11</v>
      </c>
      <c r="P37" s="5">
        <v>12</v>
      </c>
      <c r="Q37" s="5">
        <v>13</v>
      </c>
      <c r="R37" s="5">
        <v>14</v>
      </c>
      <c r="S37" s="5">
        <v>15</v>
      </c>
      <c r="T37" s="5">
        <v>16</v>
      </c>
      <c r="U37" s="5">
        <v>17</v>
      </c>
      <c r="V37" s="5">
        <v>18</v>
      </c>
      <c r="W37" s="5">
        <v>19</v>
      </c>
      <c r="X37" s="5">
        <v>20</v>
      </c>
      <c r="Y37" s="5">
        <v>21</v>
      </c>
      <c r="Z37" s="5">
        <v>22</v>
      </c>
      <c r="AA37" s="5">
        <v>23</v>
      </c>
      <c r="AB37" s="5">
        <v>24</v>
      </c>
      <c r="AC37" s="5">
        <v>25</v>
      </c>
      <c r="AD37" s="5">
        <v>26</v>
      </c>
      <c r="AE37" s="5">
        <v>27</v>
      </c>
      <c r="AF37" s="5">
        <v>28</v>
      </c>
      <c r="AG37" s="5">
        <v>29</v>
      </c>
      <c r="AH37" s="5">
        <v>30</v>
      </c>
      <c r="AI37" s="5">
        <v>31</v>
      </c>
      <c r="AJ37" s="5">
        <v>32</v>
      </c>
      <c r="AK37" s="5">
        <v>33</v>
      </c>
      <c r="AL37" s="5">
        <v>34</v>
      </c>
      <c r="AM37" s="5">
        <v>35</v>
      </c>
      <c r="AN37" s="5">
        <v>36</v>
      </c>
      <c r="AO37" s="5">
        <v>37</v>
      </c>
      <c r="AP37" s="5">
        <v>38</v>
      </c>
      <c r="AQ37" s="117"/>
      <c r="AR37" s="117"/>
      <c r="AS37" s="136"/>
    </row>
    <row r="38" spans="1:45" ht="12.75" customHeight="1">
      <c r="A38" s="107" t="s">
        <v>24</v>
      </c>
      <c r="B38" s="85" t="s">
        <v>12</v>
      </c>
      <c r="C38" s="38">
        <v>4</v>
      </c>
      <c r="D38" s="24"/>
      <c r="E38" s="4"/>
      <c r="F38" s="91" t="s">
        <v>100</v>
      </c>
      <c r="G38" s="26"/>
      <c r="H38" s="26"/>
      <c r="I38" s="91" t="s">
        <v>100</v>
      </c>
      <c r="J38" s="26"/>
      <c r="K38" s="26"/>
      <c r="L38" s="91" t="s">
        <v>100</v>
      </c>
      <c r="M38" s="26"/>
      <c r="N38" s="26"/>
      <c r="O38" s="26"/>
      <c r="P38" s="26"/>
      <c r="Q38" s="91" t="s">
        <v>100</v>
      </c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91" t="s">
        <v>100</v>
      </c>
      <c r="AC38" s="26"/>
      <c r="AD38" s="26"/>
      <c r="AE38" s="91" t="s">
        <v>100</v>
      </c>
      <c r="AF38" s="26"/>
      <c r="AG38" s="26"/>
      <c r="AH38" s="26"/>
      <c r="AI38" s="93" t="s">
        <v>101</v>
      </c>
      <c r="AJ38" s="26"/>
      <c r="AK38" s="26"/>
      <c r="AL38" s="91" t="s">
        <v>100</v>
      </c>
      <c r="AM38" s="42"/>
      <c r="AN38" s="7"/>
      <c r="AO38" s="7"/>
      <c r="AP38" s="7"/>
      <c r="AQ38" s="7">
        <v>8</v>
      </c>
      <c r="AR38" s="47">
        <f>34*5</f>
        <v>170</v>
      </c>
      <c r="AS38" s="8">
        <f t="shared" ref="AS38:AS42" si="15">AQ38/AR38</f>
        <v>4.7058823529411764E-2</v>
      </c>
    </row>
    <row r="39" spans="1:45" ht="12.75" customHeight="1">
      <c r="A39" s="107"/>
      <c r="B39" s="85" t="s">
        <v>11</v>
      </c>
      <c r="C39" s="86">
        <v>4</v>
      </c>
      <c r="D39" s="24"/>
      <c r="E39" s="4"/>
      <c r="F39" s="91" t="s">
        <v>100</v>
      </c>
      <c r="G39" s="26"/>
      <c r="H39" s="26"/>
      <c r="I39" s="26"/>
      <c r="J39" s="26"/>
      <c r="K39" s="91" t="s">
        <v>100</v>
      </c>
      <c r="L39" s="26"/>
      <c r="M39" s="26"/>
      <c r="N39" s="26"/>
      <c r="O39" s="26"/>
      <c r="P39" s="26"/>
      <c r="Q39" s="26"/>
      <c r="R39" s="26"/>
      <c r="S39" s="91" t="s">
        <v>100</v>
      </c>
      <c r="T39" s="26"/>
      <c r="U39" s="26"/>
      <c r="V39" s="26"/>
      <c r="W39" s="26"/>
      <c r="X39" s="91" t="s">
        <v>100</v>
      </c>
      <c r="Y39" s="26"/>
      <c r="Z39" s="26"/>
      <c r="AA39" s="26"/>
      <c r="AB39" s="91" t="s">
        <v>100</v>
      </c>
      <c r="AC39" s="26"/>
      <c r="AD39" s="26"/>
      <c r="AE39" s="26"/>
      <c r="AF39" s="26"/>
      <c r="AG39" s="26"/>
      <c r="AH39" s="26"/>
      <c r="AI39" s="93" t="s">
        <v>101</v>
      </c>
      <c r="AJ39" s="26"/>
      <c r="AK39" s="26"/>
      <c r="AL39" s="91" t="s">
        <v>100</v>
      </c>
      <c r="AM39" s="42"/>
      <c r="AN39" s="7"/>
      <c r="AO39" s="7"/>
      <c r="AP39" s="7"/>
      <c r="AQ39" s="7">
        <v>7</v>
      </c>
      <c r="AR39" s="47">
        <f>34*4</f>
        <v>136</v>
      </c>
      <c r="AS39" s="8">
        <f t="shared" si="15"/>
        <v>5.1470588235294115E-2</v>
      </c>
    </row>
    <row r="40" spans="1:45" ht="12.75" customHeight="1">
      <c r="A40" s="107"/>
      <c r="B40" s="85" t="s">
        <v>15</v>
      </c>
      <c r="C40" s="86">
        <v>4</v>
      </c>
      <c r="D40" s="24"/>
      <c r="E40" s="4"/>
      <c r="F40" s="26"/>
      <c r="G40" s="26"/>
      <c r="H40" s="26"/>
      <c r="I40" s="26"/>
      <c r="J40" s="91" t="s">
        <v>100</v>
      </c>
      <c r="K40" s="26"/>
      <c r="L40" s="26"/>
      <c r="M40" s="26"/>
      <c r="N40" s="26"/>
      <c r="O40" s="91" t="s">
        <v>100</v>
      </c>
      <c r="P40" s="26"/>
      <c r="Q40" s="26"/>
      <c r="R40" s="91" t="s">
        <v>100</v>
      </c>
      <c r="S40" s="26"/>
      <c r="T40" s="26"/>
      <c r="U40" s="26"/>
      <c r="V40" s="26"/>
      <c r="W40" s="26"/>
      <c r="X40" s="26"/>
      <c r="Y40" s="26"/>
      <c r="Z40" s="91" t="s">
        <v>100</v>
      </c>
      <c r="AA40" s="26"/>
      <c r="AB40" s="26"/>
      <c r="AC40" s="26"/>
      <c r="AD40" s="91" t="s">
        <v>100</v>
      </c>
      <c r="AE40" s="26"/>
      <c r="AF40" s="26"/>
      <c r="AG40" s="91" t="s">
        <v>100</v>
      </c>
      <c r="AH40" s="26"/>
      <c r="AI40" s="26"/>
      <c r="AJ40" s="26"/>
      <c r="AK40" s="91" t="s">
        <v>100</v>
      </c>
      <c r="AL40" s="26"/>
      <c r="AM40" s="42"/>
      <c r="AN40" s="7"/>
      <c r="AO40" s="7"/>
      <c r="AP40" s="7"/>
      <c r="AQ40" s="7">
        <v>7</v>
      </c>
      <c r="AR40" s="47">
        <f>34*4</f>
        <v>136</v>
      </c>
      <c r="AS40" s="8">
        <f t="shared" si="15"/>
        <v>5.1470588235294115E-2</v>
      </c>
    </row>
    <row r="41" spans="1:45" ht="12.75" customHeight="1">
      <c r="A41" s="107"/>
      <c r="B41" s="84" t="s">
        <v>16</v>
      </c>
      <c r="C41" s="86">
        <v>4</v>
      </c>
      <c r="D41" s="24"/>
      <c r="E41" s="4"/>
      <c r="F41" s="26"/>
      <c r="G41" s="26"/>
      <c r="H41" s="26"/>
      <c r="I41" s="26"/>
      <c r="J41" s="91" t="s">
        <v>100</v>
      </c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91" t="s">
        <v>100</v>
      </c>
      <c r="V41" s="26"/>
      <c r="W41" s="26"/>
      <c r="X41" s="26"/>
      <c r="Y41" s="26"/>
      <c r="Z41" s="26"/>
      <c r="AA41" s="91" t="s">
        <v>100</v>
      </c>
      <c r="AB41" s="26"/>
      <c r="AC41" s="26"/>
      <c r="AD41" s="26"/>
      <c r="AE41" s="26"/>
      <c r="AF41" s="26"/>
      <c r="AG41" s="26"/>
      <c r="AH41" s="93" t="s">
        <v>101</v>
      </c>
      <c r="AI41" s="42"/>
      <c r="AJ41" s="42"/>
      <c r="AK41" s="91" t="s">
        <v>100</v>
      </c>
      <c r="AL41" s="26"/>
      <c r="AM41" s="42"/>
      <c r="AN41" s="7"/>
      <c r="AO41" s="7"/>
      <c r="AP41" s="7"/>
      <c r="AQ41" s="7">
        <v>5</v>
      </c>
      <c r="AR41" s="47">
        <f>34*2</f>
        <v>68</v>
      </c>
      <c r="AS41" s="8">
        <f t="shared" si="15"/>
        <v>7.3529411764705885E-2</v>
      </c>
    </row>
    <row r="42" spans="1:45" ht="25.5">
      <c r="A42" s="107"/>
      <c r="B42" s="85" t="s">
        <v>93</v>
      </c>
      <c r="C42" s="86">
        <v>4</v>
      </c>
      <c r="D42" s="21"/>
      <c r="E42" s="4"/>
      <c r="F42" s="26"/>
      <c r="G42" s="26"/>
      <c r="H42" s="26"/>
      <c r="I42" s="26"/>
      <c r="J42" s="26"/>
      <c r="K42" s="26"/>
      <c r="L42" s="91" t="s">
        <v>100</v>
      </c>
      <c r="M42" s="26"/>
      <c r="N42" s="26"/>
      <c r="O42" s="26"/>
      <c r="P42" s="26"/>
      <c r="Q42" s="26"/>
      <c r="R42" s="26"/>
      <c r="S42" s="26"/>
      <c r="T42" s="91" t="s">
        <v>100</v>
      </c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93" t="s">
        <v>101</v>
      </c>
      <c r="AF42" s="26"/>
      <c r="AG42" s="26"/>
      <c r="AH42" s="26"/>
      <c r="AI42" s="42"/>
      <c r="AJ42" s="42"/>
      <c r="AK42" s="26"/>
      <c r="AL42" s="91" t="s">
        <v>100</v>
      </c>
      <c r="AM42" s="42"/>
      <c r="AN42" s="7"/>
      <c r="AO42" s="7"/>
      <c r="AP42" s="7"/>
      <c r="AQ42" s="7">
        <v>4</v>
      </c>
      <c r="AR42" s="47">
        <f>34*2</f>
        <v>68</v>
      </c>
      <c r="AS42" s="8">
        <f t="shared" si="15"/>
        <v>5.8823529411764705E-2</v>
      </c>
    </row>
    <row r="43" spans="1:45" ht="27" customHeight="1">
      <c r="A43" s="62"/>
      <c r="B43" s="63"/>
      <c r="C43" s="63"/>
      <c r="D43" s="63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2"/>
      <c r="AN43" s="62"/>
      <c r="AO43" s="62"/>
      <c r="AP43" s="62"/>
      <c r="AQ43" s="62"/>
      <c r="AR43" s="62"/>
      <c r="AS43" s="62"/>
    </row>
    <row r="44" spans="1:45" s="43" customFormat="1" ht="90.75" customHeight="1">
      <c r="A44" s="112" t="s">
        <v>25</v>
      </c>
      <c r="B44" s="112"/>
      <c r="C44" s="112"/>
      <c r="D44" s="112"/>
      <c r="E44" s="133" t="s">
        <v>39</v>
      </c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17" t="s">
        <v>19</v>
      </c>
      <c r="AR44" s="117" t="s">
        <v>21</v>
      </c>
      <c r="AS44" s="136" t="s">
        <v>20</v>
      </c>
    </row>
    <row r="45" spans="1:45" s="43" customFormat="1" ht="21" customHeight="1">
      <c r="A45" s="106" t="s">
        <v>0</v>
      </c>
      <c r="B45" s="106"/>
      <c r="C45" s="106"/>
      <c r="D45" s="22" t="s">
        <v>17</v>
      </c>
      <c r="E45" s="106" t="s">
        <v>1</v>
      </c>
      <c r="F45" s="106"/>
      <c r="G45" s="106"/>
      <c r="H45" s="106"/>
      <c r="I45" s="106" t="s">
        <v>2</v>
      </c>
      <c r="J45" s="106"/>
      <c r="K45" s="106"/>
      <c r="L45" s="106"/>
      <c r="M45" s="106" t="s">
        <v>3</v>
      </c>
      <c r="N45" s="106"/>
      <c r="O45" s="106"/>
      <c r="P45" s="106"/>
      <c r="Q45" s="106" t="s">
        <v>4</v>
      </c>
      <c r="R45" s="106"/>
      <c r="S45" s="106"/>
      <c r="T45" s="106"/>
      <c r="U45" s="106" t="s">
        <v>5</v>
      </c>
      <c r="V45" s="106"/>
      <c r="W45" s="106"/>
      <c r="X45" s="106" t="s">
        <v>6</v>
      </c>
      <c r="Y45" s="106"/>
      <c r="Z45" s="106"/>
      <c r="AA45" s="106"/>
      <c r="AB45" s="106" t="s">
        <v>7</v>
      </c>
      <c r="AC45" s="106"/>
      <c r="AD45" s="106"/>
      <c r="AE45" s="106" t="s">
        <v>8</v>
      </c>
      <c r="AF45" s="106"/>
      <c r="AG45" s="106"/>
      <c r="AH45" s="106"/>
      <c r="AI45" s="106"/>
      <c r="AJ45" s="106" t="s">
        <v>9</v>
      </c>
      <c r="AK45" s="106"/>
      <c r="AL45" s="106"/>
      <c r="AM45" s="106" t="s">
        <v>10</v>
      </c>
      <c r="AN45" s="106"/>
      <c r="AO45" s="106"/>
      <c r="AP45" s="106"/>
      <c r="AQ45" s="117"/>
      <c r="AR45" s="117"/>
      <c r="AS45" s="136"/>
    </row>
    <row r="46" spans="1:45" s="43" customFormat="1" ht="15" customHeight="1">
      <c r="A46" s="106"/>
      <c r="B46" s="106"/>
      <c r="C46" s="106"/>
      <c r="D46" s="22" t="s">
        <v>18</v>
      </c>
      <c r="E46" s="5">
        <v>1</v>
      </c>
      <c r="F46" s="5">
        <v>2</v>
      </c>
      <c r="G46" s="5">
        <v>3</v>
      </c>
      <c r="H46" s="5">
        <v>4</v>
      </c>
      <c r="I46" s="5">
        <v>5</v>
      </c>
      <c r="J46" s="5">
        <v>6</v>
      </c>
      <c r="K46" s="5">
        <v>7</v>
      </c>
      <c r="L46" s="5">
        <v>8</v>
      </c>
      <c r="M46" s="5">
        <v>9</v>
      </c>
      <c r="N46" s="5">
        <v>10</v>
      </c>
      <c r="O46" s="5">
        <v>11</v>
      </c>
      <c r="P46" s="5">
        <v>12</v>
      </c>
      <c r="Q46" s="5">
        <v>13</v>
      </c>
      <c r="R46" s="5">
        <v>14</v>
      </c>
      <c r="S46" s="5">
        <v>15</v>
      </c>
      <c r="T46" s="5">
        <v>16</v>
      </c>
      <c r="U46" s="5">
        <v>17</v>
      </c>
      <c r="V46" s="5">
        <v>18</v>
      </c>
      <c r="W46" s="5">
        <v>19</v>
      </c>
      <c r="X46" s="5">
        <v>20</v>
      </c>
      <c r="Y46" s="5">
        <v>21</v>
      </c>
      <c r="Z46" s="5">
        <v>22</v>
      </c>
      <c r="AA46" s="5">
        <v>23</v>
      </c>
      <c r="AB46" s="5">
        <v>24</v>
      </c>
      <c r="AC46" s="5">
        <v>25</v>
      </c>
      <c r="AD46" s="5">
        <v>26</v>
      </c>
      <c r="AE46" s="5">
        <v>27</v>
      </c>
      <c r="AF46" s="5">
        <v>28</v>
      </c>
      <c r="AG46" s="5">
        <v>29</v>
      </c>
      <c r="AH46" s="5">
        <v>30</v>
      </c>
      <c r="AI46" s="5">
        <v>31</v>
      </c>
      <c r="AJ46" s="5">
        <v>32</v>
      </c>
      <c r="AK46" s="5">
        <v>33</v>
      </c>
      <c r="AL46" s="5">
        <v>34</v>
      </c>
      <c r="AM46" s="5">
        <v>35</v>
      </c>
      <c r="AN46" s="5">
        <v>36</v>
      </c>
      <c r="AO46" s="5">
        <v>37</v>
      </c>
      <c r="AP46" s="5">
        <v>38</v>
      </c>
      <c r="AQ46" s="117"/>
      <c r="AR46" s="117"/>
      <c r="AS46" s="136"/>
    </row>
    <row r="47" spans="1:45" s="43" customFormat="1" ht="14.25" customHeight="1">
      <c r="A47" s="107" t="s">
        <v>24</v>
      </c>
      <c r="B47" s="85" t="s">
        <v>12</v>
      </c>
      <c r="C47" s="23">
        <v>5</v>
      </c>
      <c r="D47" s="24"/>
      <c r="E47" s="4"/>
      <c r="F47" s="91" t="s">
        <v>100</v>
      </c>
      <c r="G47" s="26"/>
      <c r="H47" s="26"/>
      <c r="I47" s="4"/>
      <c r="J47" s="4"/>
      <c r="K47" s="4"/>
      <c r="L47" s="4"/>
      <c r="M47" s="4"/>
      <c r="N47" s="4"/>
      <c r="O47" s="4"/>
      <c r="P47" s="91" t="s">
        <v>100</v>
      </c>
      <c r="Q47" s="4"/>
      <c r="R47" s="4"/>
      <c r="S47" s="91" t="s">
        <v>100</v>
      </c>
      <c r="T47" s="4"/>
      <c r="U47" s="4"/>
      <c r="V47" s="4"/>
      <c r="W47" s="4"/>
      <c r="X47" s="91" t="s">
        <v>100</v>
      </c>
      <c r="Y47" s="4"/>
      <c r="Z47" s="4"/>
      <c r="AA47" s="4"/>
      <c r="AB47" s="4"/>
      <c r="AC47" s="4"/>
      <c r="AD47" s="4"/>
      <c r="AE47" s="4"/>
      <c r="AF47" s="91" t="s">
        <v>100</v>
      </c>
      <c r="AG47" s="4"/>
      <c r="AH47" s="4"/>
      <c r="AI47" s="93" t="s">
        <v>101</v>
      </c>
      <c r="AJ47" s="4"/>
      <c r="AK47" s="4"/>
      <c r="AL47" s="91" t="s">
        <v>100</v>
      </c>
      <c r="AM47" s="7"/>
      <c r="AN47" s="7"/>
      <c r="AO47" s="7"/>
      <c r="AP47" s="7"/>
      <c r="AQ47" s="7">
        <f>COUNTA(E47:AP47)</f>
        <v>7</v>
      </c>
      <c r="AR47" s="3">
        <f>34*5</f>
        <v>170</v>
      </c>
      <c r="AS47" s="8">
        <f t="shared" ref="AS47:AS53" si="16">AQ47/AR47</f>
        <v>4.1176470588235294E-2</v>
      </c>
    </row>
    <row r="48" spans="1:45" s="43" customFormat="1" ht="18" customHeight="1">
      <c r="A48" s="107"/>
      <c r="B48" s="85" t="s">
        <v>26</v>
      </c>
      <c r="C48" s="84">
        <v>5</v>
      </c>
      <c r="D48" s="24"/>
      <c r="E48" s="4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91" t="s">
        <v>100</v>
      </c>
      <c r="AK48" s="26"/>
      <c r="AL48" s="26"/>
      <c r="AM48" s="7"/>
      <c r="AN48" s="7"/>
      <c r="AO48" s="7"/>
      <c r="AP48" s="7"/>
      <c r="AQ48" s="7">
        <f t="shared" ref="AQ48:AQ53" si="17">COUNTA(E48:AP48)</f>
        <v>1</v>
      </c>
      <c r="AR48" s="3">
        <f>34*3</f>
        <v>102</v>
      </c>
      <c r="AS48" s="8">
        <f t="shared" si="16"/>
        <v>9.8039215686274508E-3</v>
      </c>
    </row>
    <row r="49" spans="1:45" s="43" customFormat="1" ht="21" customHeight="1">
      <c r="A49" s="107"/>
      <c r="B49" s="85" t="s">
        <v>93</v>
      </c>
      <c r="C49" s="84">
        <v>5</v>
      </c>
      <c r="D49" s="19"/>
      <c r="E49" s="4"/>
      <c r="F49" s="4"/>
      <c r="G49" s="4"/>
      <c r="H49" s="26"/>
      <c r="I49" s="26"/>
      <c r="J49" s="26"/>
      <c r="K49" s="91" t="s">
        <v>100</v>
      </c>
      <c r="L49" s="26"/>
      <c r="M49" s="26"/>
      <c r="N49" s="26"/>
      <c r="O49" s="26"/>
      <c r="P49" s="26"/>
      <c r="Q49" s="26"/>
      <c r="R49" s="91" t="s">
        <v>100</v>
      </c>
      <c r="S49" s="26"/>
      <c r="T49" s="91" t="s">
        <v>100</v>
      </c>
      <c r="U49" s="26"/>
      <c r="V49" s="26"/>
      <c r="W49" s="91" t="s">
        <v>100</v>
      </c>
      <c r="X49" s="26"/>
      <c r="Y49" s="26"/>
      <c r="Z49" s="26"/>
      <c r="AA49" s="26"/>
      <c r="AB49" s="26"/>
      <c r="AC49" s="26"/>
      <c r="AD49" s="91" t="s">
        <v>100</v>
      </c>
      <c r="AE49" s="26"/>
      <c r="AF49" s="26"/>
      <c r="AG49" s="26"/>
      <c r="AH49" s="93" t="s">
        <v>101</v>
      </c>
      <c r="AI49" s="26"/>
      <c r="AJ49" s="26"/>
      <c r="AK49" s="91" t="s">
        <v>100</v>
      </c>
      <c r="AL49" s="26"/>
      <c r="AM49" s="7"/>
      <c r="AN49" s="7"/>
      <c r="AO49" s="7"/>
      <c r="AP49" s="7"/>
      <c r="AQ49" s="7">
        <f t="shared" si="17"/>
        <v>7</v>
      </c>
      <c r="AR49" s="3">
        <f t="shared" ref="AR49" si="18">34*3</f>
        <v>102</v>
      </c>
      <c r="AS49" s="8">
        <f t="shared" si="16"/>
        <v>6.8627450980392163E-2</v>
      </c>
    </row>
    <row r="50" spans="1:45" s="43" customFormat="1" ht="21" customHeight="1">
      <c r="A50" s="107"/>
      <c r="B50" s="85" t="s">
        <v>11</v>
      </c>
      <c r="C50" s="84">
        <v>5</v>
      </c>
      <c r="D50" s="24"/>
      <c r="E50" s="4"/>
      <c r="F50" s="4"/>
      <c r="G50" s="4"/>
      <c r="H50" s="26"/>
      <c r="I50" s="26"/>
      <c r="J50" s="91" t="s">
        <v>100</v>
      </c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91" t="s">
        <v>100</v>
      </c>
      <c r="Z50" s="26"/>
      <c r="AA50" s="26"/>
      <c r="AB50" s="26"/>
      <c r="AC50" s="26"/>
      <c r="AD50" s="26"/>
      <c r="AE50" s="26"/>
      <c r="AF50" s="26"/>
      <c r="AG50" s="26"/>
      <c r="AH50" s="93" t="s">
        <v>101</v>
      </c>
      <c r="AI50" s="42"/>
      <c r="AJ50" s="42"/>
      <c r="AK50" s="91" t="s">
        <v>100</v>
      </c>
      <c r="AL50" s="26"/>
      <c r="AM50" s="7"/>
      <c r="AN50" s="7"/>
      <c r="AO50" s="7"/>
      <c r="AP50" s="7"/>
      <c r="AQ50" s="7">
        <f t="shared" si="17"/>
        <v>4</v>
      </c>
      <c r="AR50" s="3">
        <f t="shared" ref="AR50" si="19">34*5</f>
        <v>170</v>
      </c>
      <c r="AS50" s="8">
        <f t="shared" si="16"/>
        <v>2.3529411764705882E-2</v>
      </c>
    </row>
    <row r="51" spans="1:45" s="43" customFormat="1" ht="21" customHeight="1">
      <c r="A51" s="107"/>
      <c r="B51" s="85" t="s">
        <v>27</v>
      </c>
      <c r="C51" s="84">
        <v>5</v>
      </c>
      <c r="D51" s="24"/>
      <c r="E51" s="4"/>
      <c r="F51" s="4"/>
      <c r="G51" s="4"/>
      <c r="H51" s="91" t="s">
        <v>100</v>
      </c>
      <c r="I51" s="26"/>
      <c r="J51" s="26"/>
      <c r="K51" s="26"/>
      <c r="L51" s="26"/>
      <c r="M51" s="26"/>
      <c r="N51" s="91" t="s">
        <v>100</v>
      </c>
      <c r="O51" s="26"/>
      <c r="P51" s="26"/>
      <c r="Q51" s="26"/>
      <c r="R51" s="26"/>
      <c r="S51" s="91" t="s">
        <v>100</v>
      </c>
      <c r="T51" s="26"/>
      <c r="U51" s="26"/>
      <c r="V51" s="26"/>
      <c r="W51" s="26"/>
      <c r="X51" s="26"/>
      <c r="Y51" s="26"/>
      <c r="Z51" s="26"/>
      <c r="AA51" s="91" t="s">
        <v>100</v>
      </c>
      <c r="AB51" s="26"/>
      <c r="AC51" s="26"/>
      <c r="AD51" s="26"/>
      <c r="AE51" s="26"/>
      <c r="AF51" s="26"/>
      <c r="AG51" s="93" t="s">
        <v>101</v>
      </c>
      <c r="AH51" s="26"/>
      <c r="AI51" s="42"/>
      <c r="AJ51" s="42"/>
      <c r="AK51" s="26"/>
      <c r="AL51" s="91" t="s">
        <v>100</v>
      </c>
      <c r="AM51" s="7"/>
      <c r="AN51" s="7"/>
      <c r="AO51" s="7"/>
      <c r="AP51" s="7"/>
      <c r="AQ51" s="7">
        <f t="shared" si="17"/>
        <v>6</v>
      </c>
      <c r="AR51" s="3">
        <f t="shared" ref="AR51" si="20">34*3</f>
        <v>102</v>
      </c>
      <c r="AS51" s="8">
        <f t="shared" si="16"/>
        <v>5.8823529411764705E-2</v>
      </c>
    </row>
    <row r="52" spans="1:45" s="43" customFormat="1" ht="18" customHeight="1">
      <c r="A52" s="107"/>
      <c r="B52" s="85" t="s">
        <v>29</v>
      </c>
      <c r="C52" s="84">
        <v>5</v>
      </c>
      <c r="D52" s="24"/>
      <c r="E52" s="4"/>
      <c r="F52" s="4"/>
      <c r="G52" s="4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91" t="s">
        <v>100</v>
      </c>
      <c r="Y52" s="26"/>
      <c r="Z52" s="26"/>
      <c r="AA52" s="26"/>
      <c r="AB52" s="26"/>
      <c r="AC52" s="26"/>
      <c r="AD52" s="26"/>
      <c r="AE52" s="26"/>
      <c r="AF52" s="26"/>
      <c r="AG52" s="41"/>
      <c r="AH52" s="26"/>
      <c r="AI52" s="26"/>
      <c r="AJ52" s="42"/>
      <c r="AK52" s="91" t="s">
        <v>100</v>
      </c>
      <c r="AL52" s="26"/>
      <c r="AM52" s="7"/>
      <c r="AN52" s="7"/>
      <c r="AO52" s="7"/>
      <c r="AP52" s="7"/>
      <c r="AQ52" s="7">
        <f t="shared" si="17"/>
        <v>2</v>
      </c>
      <c r="AR52" s="3">
        <f>34*1</f>
        <v>34</v>
      </c>
      <c r="AS52" s="8">
        <f t="shared" si="16"/>
        <v>5.8823529411764705E-2</v>
      </c>
    </row>
    <row r="53" spans="1:45" s="43" customFormat="1" ht="18" customHeight="1">
      <c r="A53" s="107"/>
      <c r="B53" s="85" t="s">
        <v>28</v>
      </c>
      <c r="C53" s="84">
        <v>5</v>
      </c>
      <c r="D53" s="21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93" t="s">
        <v>101</v>
      </c>
      <c r="AG53" s="3"/>
      <c r="AH53" s="4"/>
      <c r="AI53" s="26"/>
      <c r="AJ53" s="7"/>
      <c r="AK53" s="3"/>
      <c r="AL53" s="4"/>
      <c r="AM53" s="7"/>
      <c r="AN53" s="7"/>
      <c r="AO53" s="7"/>
      <c r="AP53" s="7"/>
      <c r="AQ53" s="7">
        <f t="shared" si="17"/>
        <v>1</v>
      </c>
      <c r="AR53" s="3">
        <f t="shared" ref="AR53" si="21">34*1</f>
        <v>34</v>
      </c>
      <c r="AS53" s="8">
        <f t="shared" si="16"/>
        <v>2.9411764705882353E-2</v>
      </c>
    </row>
    <row r="54" spans="1:45" s="43" customFormat="1" ht="27" customHeight="1">
      <c r="A54" s="132"/>
      <c r="B54" s="132"/>
      <c r="C54" s="132"/>
      <c r="D54" s="132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2"/>
      <c r="AN54" s="62"/>
      <c r="AO54" s="62"/>
      <c r="AP54" s="62"/>
      <c r="AQ54" s="62"/>
      <c r="AR54" s="62"/>
      <c r="AS54" s="62"/>
    </row>
    <row r="55" spans="1:45" s="2" customFormat="1" ht="116.25" customHeight="1">
      <c r="A55" s="98" t="s">
        <v>30</v>
      </c>
      <c r="B55" s="99"/>
      <c r="C55" s="99"/>
      <c r="D55" s="100"/>
      <c r="E55" s="101" t="s">
        <v>39</v>
      </c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3"/>
      <c r="AQ55" s="118" t="s">
        <v>19</v>
      </c>
      <c r="AR55" s="145" t="s">
        <v>21</v>
      </c>
      <c r="AS55" s="148" t="s">
        <v>20</v>
      </c>
    </row>
    <row r="56" spans="1:45" s="2" customFormat="1" ht="21.75" customHeight="1">
      <c r="A56" s="137" t="s">
        <v>0</v>
      </c>
      <c r="B56" s="151"/>
      <c r="C56" s="138"/>
      <c r="D56" s="22" t="s">
        <v>17</v>
      </c>
      <c r="E56" s="95" t="s">
        <v>1</v>
      </c>
      <c r="F56" s="96"/>
      <c r="G56" s="96"/>
      <c r="H56" s="97"/>
      <c r="I56" s="95" t="s">
        <v>2</v>
      </c>
      <c r="J56" s="96"/>
      <c r="K56" s="96"/>
      <c r="L56" s="97"/>
      <c r="M56" s="95" t="s">
        <v>3</v>
      </c>
      <c r="N56" s="96"/>
      <c r="O56" s="96"/>
      <c r="P56" s="97"/>
      <c r="Q56" s="95" t="s">
        <v>4</v>
      </c>
      <c r="R56" s="96"/>
      <c r="S56" s="96"/>
      <c r="T56" s="97"/>
      <c r="U56" s="95" t="s">
        <v>5</v>
      </c>
      <c r="V56" s="96"/>
      <c r="W56" s="97"/>
      <c r="X56" s="95" t="s">
        <v>6</v>
      </c>
      <c r="Y56" s="96"/>
      <c r="Z56" s="96"/>
      <c r="AA56" s="97"/>
      <c r="AB56" s="95" t="s">
        <v>7</v>
      </c>
      <c r="AC56" s="96"/>
      <c r="AD56" s="97"/>
      <c r="AE56" s="95" t="s">
        <v>8</v>
      </c>
      <c r="AF56" s="96"/>
      <c r="AG56" s="96"/>
      <c r="AH56" s="96"/>
      <c r="AI56" s="97"/>
      <c r="AJ56" s="95" t="s">
        <v>9</v>
      </c>
      <c r="AK56" s="96"/>
      <c r="AL56" s="97"/>
      <c r="AM56" s="95" t="s">
        <v>10</v>
      </c>
      <c r="AN56" s="96"/>
      <c r="AO56" s="96"/>
      <c r="AP56" s="97"/>
      <c r="AQ56" s="119"/>
      <c r="AR56" s="146"/>
      <c r="AS56" s="149"/>
    </row>
    <row r="57" spans="1:45" s="6" customFormat="1" ht="11.25" customHeight="1">
      <c r="A57" s="139"/>
      <c r="B57" s="152"/>
      <c r="C57" s="140"/>
      <c r="D57" s="22" t="s">
        <v>18</v>
      </c>
      <c r="E57" s="5">
        <v>1</v>
      </c>
      <c r="F57" s="5">
        <v>2</v>
      </c>
      <c r="G57" s="5">
        <v>3</v>
      </c>
      <c r="H57" s="5">
        <v>4</v>
      </c>
      <c r="I57" s="5">
        <v>5</v>
      </c>
      <c r="J57" s="5">
        <v>6</v>
      </c>
      <c r="K57" s="5">
        <v>7</v>
      </c>
      <c r="L57" s="5">
        <v>8</v>
      </c>
      <c r="M57" s="5">
        <v>9</v>
      </c>
      <c r="N57" s="5">
        <v>10</v>
      </c>
      <c r="O57" s="5">
        <v>11</v>
      </c>
      <c r="P57" s="5">
        <v>12</v>
      </c>
      <c r="Q57" s="5">
        <v>13</v>
      </c>
      <c r="R57" s="5">
        <v>14</v>
      </c>
      <c r="S57" s="5">
        <v>15</v>
      </c>
      <c r="T57" s="5">
        <v>16</v>
      </c>
      <c r="U57" s="5">
        <v>17</v>
      </c>
      <c r="V57" s="5">
        <v>18</v>
      </c>
      <c r="W57" s="5">
        <v>19</v>
      </c>
      <c r="X57" s="5">
        <v>20</v>
      </c>
      <c r="Y57" s="5">
        <v>21</v>
      </c>
      <c r="Z57" s="5">
        <v>22</v>
      </c>
      <c r="AA57" s="5">
        <v>23</v>
      </c>
      <c r="AB57" s="5">
        <v>24</v>
      </c>
      <c r="AC57" s="5">
        <v>25</v>
      </c>
      <c r="AD57" s="5">
        <v>26</v>
      </c>
      <c r="AE57" s="5">
        <v>27</v>
      </c>
      <c r="AF57" s="5">
        <v>28</v>
      </c>
      <c r="AG57" s="5">
        <v>29</v>
      </c>
      <c r="AH57" s="5">
        <v>30</v>
      </c>
      <c r="AI57" s="5">
        <v>31</v>
      </c>
      <c r="AJ57" s="5">
        <v>32</v>
      </c>
      <c r="AK57" s="5">
        <v>33</v>
      </c>
      <c r="AL57" s="5">
        <v>34</v>
      </c>
      <c r="AM57" s="5">
        <v>35</v>
      </c>
      <c r="AN57" s="5">
        <v>36</v>
      </c>
      <c r="AO57" s="5">
        <v>37</v>
      </c>
      <c r="AP57" s="5">
        <v>38</v>
      </c>
      <c r="AQ57" s="120"/>
      <c r="AR57" s="147"/>
      <c r="AS57" s="150"/>
    </row>
    <row r="58" spans="1:45" ht="12.75" customHeight="1">
      <c r="A58" s="108" t="s">
        <v>24</v>
      </c>
      <c r="B58" s="85" t="s">
        <v>12</v>
      </c>
      <c r="C58" s="49">
        <v>6</v>
      </c>
      <c r="D58" s="50"/>
      <c r="E58" s="26"/>
      <c r="F58" s="91" t="s">
        <v>100</v>
      </c>
      <c r="G58" s="26"/>
      <c r="H58" s="26"/>
      <c r="I58" s="26"/>
      <c r="J58" s="26"/>
      <c r="K58" s="91" t="s">
        <v>100</v>
      </c>
      <c r="L58" s="26"/>
      <c r="M58" s="26"/>
      <c r="N58" s="26"/>
      <c r="O58" s="91" t="s">
        <v>100</v>
      </c>
      <c r="P58" s="26"/>
      <c r="Q58" s="26"/>
      <c r="R58" s="91" t="s">
        <v>100</v>
      </c>
      <c r="S58" s="26"/>
      <c r="T58" s="91" t="s">
        <v>100</v>
      </c>
      <c r="U58" s="26"/>
      <c r="V58" s="26"/>
      <c r="W58" s="26"/>
      <c r="X58" s="91" t="s">
        <v>100</v>
      </c>
      <c r="Y58" s="26"/>
      <c r="Z58" s="26"/>
      <c r="AA58" s="26"/>
      <c r="AB58" s="91" t="s">
        <v>100</v>
      </c>
      <c r="AC58" s="26"/>
      <c r="AD58" s="26"/>
      <c r="AE58" s="26"/>
      <c r="AF58" s="26"/>
      <c r="AG58" s="26"/>
      <c r="AH58" s="26"/>
      <c r="AI58" s="26"/>
      <c r="AJ58" s="93" t="s">
        <v>101</v>
      </c>
      <c r="AK58" s="26"/>
      <c r="AL58" s="26"/>
      <c r="AM58" s="42"/>
      <c r="AN58" s="42"/>
      <c r="AO58" s="42"/>
      <c r="AP58" s="42"/>
      <c r="AQ58" s="7">
        <f>COUNTA(E58:AP58)</f>
        <v>8</v>
      </c>
      <c r="AR58" s="3">
        <f>34*6</f>
        <v>204</v>
      </c>
      <c r="AS58" s="8">
        <f t="shared" ref="AS58:AS64" si="22">AQ58/AR58</f>
        <v>3.9215686274509803E-2</v>
      </c>
    </row>
    <row r="59" spans="1:45" ht="12.75" customHeight="1">
      <c r="A59" s="108"/>
      <c r="B59" s="85" t="s">
        <v>26</v>
      </c>
      <c r="C59" s="84">
        <v>6</v>
      </c>
      <c r="D59" s="50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91" t="s">
        <v>100</v>
      </c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91" t="s">
        <v>100</v>
      </c>
      <c r="AI59" s="26"/>
      <c r="AJ59" s="26"/>
      <c r="AK59" s="26"/>
      <c r="AL59" s="26"/>
      <c r="AM59" s="42"/>
      <c r="AN59" s="42"/>
      <c r="AO59" s="42"/>
      <c r="AP59" s="42"/>
      <c r="AQ59" s="7">
        <f t="shared" ref="AQ59:AQ64" si="23">COUNTA(E59:AP59)</f>
        <v>2</v>
      </c>
      <c r="AR59" s="3">
        <f>34*3</f>
        <v>102</v>
      </c>
      <c r="AS59" s="8">
        <f t="shared" si="22"/>
        <v>1.9607843137254902E-2</v>
      </c>
    </row>
    <row r="60" spans="1:45" ht="24" customHeight="1">
      <c r="A60" s="108"/>
      <c r="B60" s="85" t="s">
        <v>93</v>
      </c>
      <c r="C60" s="84">
        <v>6</v>
      </c>
      <c r="D60" s="50"/>
      <c r="E60" s="26"/>
      <c r="F60" s="26"/>
      <c r="G60" s="26"/>
      <c r="H60" s="26"/>
      <c r="I60" s="91" t="s">
        <v>100</v>
      </c>
      <c r="J60" s="26"/>
      <c r="K60" s="26"/>
      <c r="L60" s="26"/>
      <c r="M60" s="26"/>
      <c r="N60" s="26"/>
      <c r="O60" s="26"/>
      <c r="P60" s="91" t="s">
        <v>100</v>
      </c>
      <c r="Q60" s="26"/>
      <c r="R60" s="26"/>
      <c r="S60" s="26"/>
      <c r="T60" s="91" t="s">
        <v>100</v>
      </c>
      <c r="U60" s="26"/>
      <c r="V60" s="91" t="s">
        <v>100</v>
      </c>
      <c r="W60" s="26"/>
      <c r="X60" s="26"/>
      <c r="Y60" s="26"/>
      <c r="Z60" s="26"/>
      <c r="AA60" s="26"/>
      <c r="AB60" s="26"/>
      <c r="AC60" s="26"/>
      <c r="AD60" s="26"/>
      <c r="AE60" s="26"/>
      <c r="AF60" s="91" t="s">
        <v>100</v>
      </c>
      <c r="AG60" s="26"/>
      <c r="AH60" s="93" t="s">
        <v>101</v>
      </c>
      <c r="AI60" s="26"/>
      <c r="AJ60" s="26"/>
      <c r="AK60" s="91" t="s">
        <v>100</v>
      </c>
      <c r="AL60" s="26"/>
      <c r="AM60" s="42"/>
      <c r="AN60" s="42"/>
      <c r="AO60" s="42"/>
      <c r="AP60" s="42"/>
      <c r="AQ60" s="7">
        <f t="shared" si="23"/>
        <v>7</v>
      </c>
      <c r="AR60" s="3">
        <f t="shared" ref="AR60" si="24">34*3</f>
        <v>102</v>
      </c>
      <c r="AS60" s="8">
        <f t="shared" si="22"/>
        <v>6.8627450980392163E-2</v>
      </c>
    </row>
    <row r="61" spans="1:45" ht="12.75" customHeight="1">
      <c r="A61" s="108"/>
      <c r="B61" s="85" t="s">
        <v>11</v>
      </c>
      <c r="C61" s="84">
        <v>6</v>
      </c>
      <c r="D61" s="50"/>
      <c r="E61" s="26"/>
      <c r="F61" s="26"/>
      <c r="G61" s="26"/>
      <c r="H61" s="26"/>
      <c r="I61" s="26"/>
      <c r="J61" s="91" t="s">
        <v>100</v>
      </c>
      <c r="K61" s="26"/>
      <c r="L61" s="26"/>
      <c r="M61" s="26"/>
      <c r="N61" s="26"/>
      <c r="O61" s="26"/>
      <c r="P61" s="26"/>
      <c r="Q61" s="26"/>
      <c r="R61" s="91" t="s">
        <v>100</v>
      </c>
      <c r="S61" s="26"/>
      <c r="T61" s="26"/>
      <c r="U61" s="26"/>
      <c r="V61" s="26"/>
      <c r="W61" s="26"/>
      <c r="X61" s="91" t="s">
        <v>100</v>
      </c>
      <c r="Y61" s="26"/>
      <c r="Z61" s="26"/>
      <c r="AA61" s="26"/>
      <c r="AB61" s="26"/>
      <c r="AC61" s="26"/>
      <c r="AD61" s="26"/>
      <c r="AE61" s="91" t="s">
        <v>100</v>
      </c>
      <c r="AF61" s="26"/>
      <c r="AG61" s="94"/>
      <c r="AH61" s="26"/>
      <c r="AI61" s="42"/>
      <c r="AJ61" s="93" t="s">
        <v>101</v>
      </c>
      <c r="AK61" s="26"/>
      <c r="AL61" s="26"/>
      <c r="AM61" s="42"/>
      <c r="AN61" s="42"/>
      <c r="AO61" s="42"/>
      <c r="AP61" s="42"/>
      <c r="AQ61" s="7">
        <f t="shared" si="23"/>
        <v>5</v>
      </c>
      <c r="AR61" s="3">
        <f>34*5</f>
        <v>170</v>
      </c>
      <c r="AS61" s="8">
        <f t="shared" si="22"/>
        <v>2.9411764705882353E-2</v>
      </c>
    </row>
    <row r="62" spans="1:45">
      <c r="A62" s="108"/>
      <c r="B62" s="85" t="s">
        <v>27</v>
      </c>
      <c r="C62" s="84">
        <v>6</v>
      </c>
      <c r="D62" s="50"/>
      <c r="E62" s="26"/>
      <c r="F62" s="26"/>
      <c r="G62" s="26"/>
      <c r="H62" s="26"/>
      <c r="I62" s="26"/>
      <c r="J62" s="91" t="s">
        <v>102</v>
      </c>
      <c r="K62" s="26"/>
      <c r="L62" s="26"/>
      <c r="M62" s="26"/>
      <c r="N62" s="91" t="s">
        <v>100</v>
      </c>
      <c r="O62" s="26"/>
      <c r="P62" s="26"/>
      <c r="Q62" s="26"/>
      <c r="R62" s="26"/>
      <c r="S62" s="91" t="s">
        <v>100</v>
      </c>
      <c r="T62" s="26"/>
      <c r="U62" s="26"/>
      <c r="V62" s="26"/>
      <c r="W62" s="91" t="s">
        <v>100</v>
      </c>
      <c r="X62" s="26"/>
      <c r="Y62" s="26"/>
      <c r="Z62" s="26"/>
      <c r="AA62" s="26"/>
      <c r="AB62" s="26"/>
      <c r="AC62" s="26"/>
      <c r="AD62" s="26"/>
      <c r="AE62" s="26"/>
      <c r="AF62" s="93" t="s">
        <v>101</v>
      </c>
      <c r="AG62" s="26"/>
      <c r="AH62" s="26"/>
      <c r="AI62" s="42"/>
      <c r="AJ62" s="42"/>
      <c r="AK62" s="26"/>
      <c r="AL62" s="91" t="s">
        <v>100</v>
      </c>
      <c r="AM62" s="42"/>
      <c r="AN62" s="42"/>
      <c r="AO62" s="42"/>
      <c r="AP62" s="42"/>
      <c r="AQ62" s="7">
        <f t="shared" si="23"/>
        <v>6</v>
      </c>
      <c r="AR62" s="3">
        <f>34*3</f>
        <v>102</v>
      </c>
      <c r="AS62" s="8">
        <f t="shared" si="22"/>
        <v>5.8823529411764705E-2</v>
      </c>
    </row>
    <row r="63" spans="1:45" ht="12.75" customHeight="1">
      <c r="A63" s="108"/>
      <c r="B63" s="85" t="s">
        <v>29</v>
      </c>
      <c r="C63" s="84">
        <v>6</v>
      </c>
      <c r="D63" s="50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91" t="s">
        <v>100</v>
      </c>
      <c r="AA63" s="26"/>
      <c r="AB63" s="26"/>
      <c r="AC63" s="26"/>
      <c r="AD63" s="26"/>
      <c r="AE63" s="26"/>
      <c r="AF63" s="93" t="s">
        <v>101</v>
      </c>
      <c r="AG63" s="41"/>
      <c r="AH63" s="26"/>
      <c r="AI63" s="26"/>
      <c r="AJ63" s="42"/>
      <c r="AK63" s="26"/>
      <c r="AL63" s="26"/>
      <c r="AM63" s="42"/>
      <c r="AN63" s="42"/>
      <c r="AO63" s="42"/>
      <c r="AP63" s="42"/>
      <c r="AQ63" s="7">
        <f t="shared" si="23"/>
        <v>2</v>
      </c>
      <c r="AR63" s="3">
        <f>34*1</f>
        <v>34</v>
      </c>
      <c r="AS63" s="8">
        <f t="shared" si="22"/>
        <v>5.8823529411764705E-2</v>
      </c>
    </row>
    <row r="64" spans="1:45" ht="12.75" customHeight="1">
      <c r="A64" s="108"/>
      <c r="B64" s="85" t="s">
        <v>28</v>
      </c>
      <c r="C64" s="84">
        <v>6</v>
      </c>
      <c r="D64" s="50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93" t="s">
        <v>101</v>
      </c>
      <c r="AG64" s="26"/>
      <c r="AH64" s="26"/>
      <c r="AI64" s="41"/>
      <c r="AJ64" s="26"/>
      <c r="AK64" s="26"/>
      <c r="AL64" s="26"/>
      <c r="AM64" s="42"/>
      <c r="AN64" s="42"/>
      <c r="AO64" s="42"/>
      <c r="AP64" s="42"/>
      <c r="AQ64" s="7">
        <f t="shared" si="23"/>
        <v>1</v>
      </c>
      <c r="AR64" s="3">
        <f t="shared" ref="AR64" si="25">34*1</f>
        <v>34</v>
      </c>
      <c r="AS64" s="8">
        <f t="shared" si="22"/>
        <v>2.9411764705882353E-2</v>
      </c>
    </row>
    <row r="65" spans="1:45" ht="27" customHeight="1">
      <c r="A65" s="62"/>
      <c r="B65" s="63"/>
      <c r="C65" s="63"/>
      <c r="D65" s="63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2"/>
      <c r="AN65" s="62"/>
      <c r="AO65" s="62"/>
      <c r="AP65" s="62"/>
      <c r="AQ65" s="62"/>
      <c r="AR65" s="62"/>
      <c r="AS65" s="62"/>
    </row>
    <row r="66" spans="1:45" s="2" customFormat="1" ht="81.75" customHeight="1">
      <c r="A66" s="112" t="s">
        <v>32</v>
      </c>
      <c r="B66" s="112"/>
      <c r="C66" s="112"/>
      <c r="D66" s="112"/>
      <c r="E66" s="133" t="s">
        <v>39</v>
      </c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17" t="s">
        <v>19</v>
      </c>
      <c r="AR66" s="143" t="s">
        <v>21</v>
      </c>
      <c r="AS66" s="144" t="s">
        <v>20</v>
      </c>
    </row>
    <row r="67" spans="1:45" s="2" customFormat="1" ht="21.75" customHeight="1">
      <c r="A67" s="106" t="s">
        <v>0</v>
      </c>
      <c r="B67" s="106"/>
      <c r="C67" s="106"/>
      <c r="D67" s="22" t="s">
        <v>17</v>
      </c>
      <c r="E67" s="106" t="s">
        <v>1</v>
      </c>
      <c r="F67" s="106"/>
      <c r="G67" s="106"/>
      <c r="H67" s="106"/>
      <c r="I67" s="106" t="s">
        <v>2</v>
      </c>
      <c r="J67" s="106"/>
      <c r="K67" s="106"/>
      <c r="L67" s="106"/>
      <c r="M67" s="106" t="s">
        <v>3</v>
      </c>
      <c r="N67" s="106"/>
      <c r="O67" s="106"/>
      <c r="P67" s="106"/>
      <c r="Q67" s="106" t="s">
        <v>4</v>
      </c>
      <c r="R67" s="106"/>
      <c r="S67" s="106"/>
      <c r="T67" s="106"/>
      <c r="U67" s="106" t="s">
        <v>5</v>
      </c>
      <c r="V67" s="106"/>
      <c r="W67" s="106"/>
      <c r="X67" s="106" t="s">
        <v>6</v>
      </c>
      <c r="Y67" s="106"/>
      <c r="Z67" s="106"/>
      <c r="AA67" s="106"/>
      <c r="AB67" s="106" t="s">
        <v>7</v>
      </c>
      <c r="AC67" s="106"/>
      <c r="AD67" s="106"/>
      <c r="AE67" s="106" t="s">
        <v>8</v>
      </c>
      <c r="AF67" s="106"/>
      <c r="AG67" s="106"/>
      <c r="AH67" s="106"/>
      <c r="AI67" s="106"/>
      <c r="AJ67" s="106" t="s">
        <v>9</v>
      </c>
      <c r="AK67" s="106"/>
      <c r="AL67" s="106"/>
      <c r="AM67" s="106" t="s">
        <v>10</v>
      </c>
      <c r="AN67" s="106"/>
      <c r="AO67" s="106"/>
      <c r="AP67" s="106"/>
      <c r="AQ67" s="117"/>
      <c r="AR67" s="143"/>
      <c r="AS67" s="144"/>
    </row>
    <row r="68" spans="1:45" s="6" customFormat="1" ht="11.25" customHeight="1">
      <c r="A68" s="106"/>
      <c r="B68" s="106"/>
      <c r="C68" s="106"/>
      <c r="D68" s="22" t="s">
        <v>18</v>
      </c>
      <c r="E68" s="5">
        <v>1</v>
      </c>
      <c r="F68" s="5">
        <v>2</v>
      </c>
      <c r="G68" s="5">
        <v>3</v>
      </c>
      <c r="H68" s="5">
        <v>4</v>
      </c>
      <c r="I68" s="5">
        <v>5</v>
      </c>
      <c r="J68" s="5">
        <v>6</v>
      </c>
      <c r="K68" s="5">
        <v>7</v>
      </c>
      <c r="L68" s="5">
        <v>8</v>
      </c>
      <c r="M68" s="5">
        <v>9</v>
      </c>
      <c r="N68" s="5">
        <v>10</v>
      </c>
      <c r="O68" s="5">
        <v>11</v>
      </c>
      <c r="P68" s="5">
        <v>12</v>
      </c>
      <c r="Q68" s="5">
        <v>13</v>
      </c>
      <c r="R68" s="5">
        <v>14</v>
      </c>
      <c r="S68" s="5">
        <v>15</v>
      </c>
      <c r="T68" s="5">
        <v>16</v>
      </c>
      <c r="U68" s="5">
        <v>17</v>
      </c>
      <c r="V68" s="5">
        <v>18</v>
      </c>
      <c r="W68" s="5">
        <v>19</v>
      </c>
      <c r="X68" s="5">
        <v>20</v>
      </c>
      <c r="Y68" s="5">
        <v>21</v>
      </c>
      <c r="Z68" s="5">
        <v>22</v>
      </c>
      <c r="AA68" s="5">
        <v>23</v>
      </c>
      <c r="AB68" s="5">
        <v>24</v>
      </c>
      <c r="AC68" s="5">
        <v>25</v>
      </c>
      <c r="AD68" s="5">
        <v>26</v>
      </c>
      <c r="AE68" s="5">
        <v>27</v>
      </c>
      <c r="AF68" s="5">
        <v>28</v>
      </c>
      <c r="AG68" s="5">
        <v>29</v>
      </c>
      <c r="AH68" s="5">
        <v>30</v>
      </c>
      <c r="AI68" s="5">
        <v>31</v>
      </c>
      <c r="AJ68" s="5">
        <v>32</v>
      </c>
      <c r="AK68" s="5">
        <v>33</v>
      </c>
      <c r="AL68" s="5">
        <v>34</v>
      </c>
      <c r="AM68" s="5">
        <v>35</v>
      </c>
      <c r="AN68" s="5">
        <v>36</v>
      </c>
      <c r="AO68" s="5">
        <v>37</v>
      </c>
      <c r="AP68" s="5">
        <v>38</v>
      </c>
      <c r="AQ68" s="117"/>
      <c r="AR68" s="143"/>
      <c r="AS68" s="144"/>
    </row>
    <row r="69" spans="1:45" ht="12.75" customHeight="1">
      <c r="A69" s="107" t="s">
        <v>24</v>
      </c>
      <c r="B69" s="85" t="s">
        <v>12</v>
      </c>
      <c r="C69" s="49">
        <v>7</v>
      </c>
      <c r="D69" s="50"/>
      <c r="E69" s="26"/>
      <c r="F69" s="91" t="s">
        <v>100</v>
      </c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91" t="s">
        <v>100</v>
      </c>
      <c r="R69" s="26"/>
      <c r="S69" s="26"/>
      <c r="T69" s="91" t="s">
        <v>100</v>
      </c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93" t="s">
        <v>101</v>
      </c>
      <c r="AH69" s="26"/>
      <c r="AI69" s="26"/>
      <c r="AJ69" s="26"/>
      <c r="AK69" s="26"/>
      <c r="AL69" s="91" t="s">
        <v>100</v>
      </c>
      <c r="AM69" s="42"/>
      <c r="AN69" s="42"/>
      <c r="AO69" s="42"/>
      <c r="AP69" s="42"/>
      <c r="AQ69" s="7">
        <f t="shared" ref="AQ69:AQ79" si="26">COUNTA(E69:AP69)</f>
        <v>5</v>
      </c>
      <c r="AR69" s="3">
        <f>34*4</f>
        <v>136</v>
      </c>
      <c r="AS69" s="8">
        <f t="shared" ref="AS69:AS79" si="27">AQ69/AR69</f>
        <v>3.6764705882352942E-2</v>
      </c>
    </row>
    <row r="70" spans="1:45" ht="12.75" customHeight="1">
      <c r="A70" s="107"/>
      <c r="B70" s="85" t="s">
        <v>26</v>
      </c>
      <c r="C70" s="84">
        <v>7</v>
      </c>
      <c r="D70" s="50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91" t="s">
        <v>100</v>
      </c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91" t="s">
        <v>100</v>
      </c>
      <c r="AJ70" s="26"/>
      <c r="AK70" s="26"/>
      <c r="AL70" s="26"/>
      <c r="AM70" s="42"/>
      <c r="AN70" s="42"/>
      <c r="AO70" s="42"/>
      <c r="AP70" s="42"/>
      <c r="AQ70" s="7">
        <f t="shared" si="26"/>
        <v>2</v>
      </c>
      <c r="AR70" s="3">
        <f>34*2</f>
        <v>68</v>
      </c>
      <c r="AS70" s="8">
        <f t="shared" si="27"/>
        <v>2.9411764705882353E-2</v>
      </c>
    </row>
    <row r="71" spans="1:45" ht="25.5">
      <c r="A71" s="107"/>
      <c r="B71" s="85" t="s">
        <v>93</v>
      </c>
      <c r="C71" s="84">
        <v>7</v>
      </c>
      <c r="D71" s="48"/>
      <c r="E71" s="26"/>
      <c r="F71" s="26"/>
      <c r="G71" s="91" t="s">
        <v>100</v>
      </c>
      <c r="H71" s="26"/>
      <c r="I71" s="26"/>
      <c r="J71" s="26"/>
      <c r="K71" s="26"/>
      <c r="L71" s="26"/>
      <c r="M71" s="26"/>
      <c r="N71" s="91" t="s">
        <v>100</v>
      </c>
      <c r="O71" s="26"/>
      <c r="P71" s="91" t="s">
        <v>100</v>
      </c>
      <c r="Q71" s="26"/>
      <c r="R71" s="26"/>
      <c r="S71" s="26"/>
      <c r="T71" s="26"/>
      <c r="U71" s="91" t="s">
        <v>100</v>
      </c>
      <c r="V71" s="26"/>
      <c r="W71" s="26"/>
      <c r="X71" s="91" t="s">
        <v>100</v>
      </c>
      <c r="Y71" s="26"/>
      <c r="Z71" s="26"/>
      <c r="AA71" s="26"/>
      <c r="AB71" s="26"/>
      <c r="AC71" s="91" t="s">
        <v>100</v>
      </c>
      <c r="AD71" s="26"/>
      <c r="AE71" s="26"/>
      <c r="AF71" s="26"/>
      <c r="AG71" s="93" t="s">
        <v>101</v>
      </c>
      <c r="AH71" s="26"/>
      <c r="AI71" s="26"/>
      <c r="AJ71" s="26"/>
      <c r="AK71" s="26"/>
      <c r="AL71" s="91" t="s">
        <v>100</v>
      </c>
      <c r="AM71" s="42"/>
      <c r="AN71" s="42"/>
      <c r="AO71" s="42"/>
      <c r="AP71" s="42"/>
      <c r="AQ71" s="7">
        <f t="shared" si="26"/>
        <v>8</v>
      </c>
      <c r="AR71" s="3">
        <f>34*3</f>
        <v>102</v>
      </c>
      <c r="AS71" s="8">
        <f t="shared" si="27"/>
        <v>7.8431372549019607E-2</v>
      </c>
    </row>
    <row r="72" spans="1:45">
      <c r="A72" s="107"/>
      <c r="B72" s="85" t="s">
        <v>75</v>
      </c>
      <c r="C72" s="84">
        <v>7</v>
      </c>
      <c r="D72" s="50"/>
      <c r="E72" s="26"/>
      <c r="F72" s="26"/>
      <c r="G72" s="26"/>
      <c r="H72" s="26"/>
      <c r="I72" s="91" t="s">
        <v>100</v>
      </c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91" t="s">
        <v>100</v>
      </c>
      <c r="V72" s="26"/>
      <c r="W72" s="26"/>
      <c r="X72" s="26"/>
      <c r="Y72" s="26"/>
      <c r="Z72" s="26"/>
      <c r="AA72" s="26"/>
      <c r="AB72" s="26"/>
      <c r="AC72" s="91" t="s">
        <v>100</v>
      </c>
      <c r="AD72" s="26"/>
      <c r="AE72" s="26"/>
      <c r="AF72" s="26"/>
      <c r="AG72" s="26"/>
      <c r="AH72" s="26"/>
      <c r="AI72" s="42"/>
      <c r="AJ72" s="93" t="s">
        <v>101</v>
      </c>
      <c r="AK72" s="26"/>
      <c r="AL72" s="26"/>
      <c r="AM72" s="42"/>
      <c r="AN72" s="42"/>
      <c r="AO72" s="42"/>
      <c r="AP72" s="42"/>
      <c r="AQ72" s="7">
        <f t="shared" si="26"/>
        <v>4</v>
      </c>
      <c r="AR72" s="3">
        <f t="shared" ref="AR72" si="28">34*3</f>
        <v>102</v>
      </c>
      <c r="AS72" s="8">
        <f t="shared" si="27"/>
        <v>3.9215686274509803E-2</v>
      </c>
    </row>
    <row r="73" spans="1:45" ht="12.75" customHeight="1">
      <c r="A73" s="107"/>
      <c r="B73" s="85" t="s">
        <v>76</v>
      </c>
      <c r="C73" s="84">
        <v>7</v>
      </c>
      <c r="D73" s="48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91" t="s">
        <v>100</v>
      </c>
      <c r="X73" s="26"/>
      <c r="Y73" s="26"/>
      <c r="Z73" s="26"/>
      <c r="AA73" s="26"/>
      <c r="AB73" s="91" t="s">
        <v>100</v>
      </c>
      <c r="AC73" s="26"/>
      <c r="AD73" s="26"/>
      <c r="AE73" s="26"/>
      <c r="AF73" s="26"/>
      <c r="AG73" s="26"/>
      <c r="AH73" s="26"/>
      <c r="AI73" s="42"/>
      <c r="AJ73" s="91" t="s">
        <v>100</v>
      </c>
      <c r="AK73" s="26"/>
      <c r="AL73" s="26"/>
      <c r="AM73" s="42"/>
      <c r="AN73" s="42"/>
      <c r="AO73" s="42"/>
      <c r="AP73" s="42"/>
      <c r="AQ73" s="7">
        <f t="shared" si="26"/>
        <v>3</v>
      </c>
      <c r="AR73" s="3">
        <f>34*2</f>
        <v>68</v>
      </c>
      <c r="AS73" s="8">
        <f t="shared" si="27"/>
        <v>4.4117647058823532E-2</v>
      </c>
    </row>
    <row r="74" spans="1:45" ht="23.25" customHeight="1">
      <c r="A74" s="107"/>
      <c r="B74" s="85" t="s">
        <v>77</v>
      </c>
      <c r="C74" s="84">
        <v>7</v>
      </c>
      <c r="D74" s="48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91" t="s">
        <v>100</v>
      </c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91" t="s">
        <v>100</v>
      </c>
      <c r="AG74" s="26"/>
      <c r="AH74" s="26"/>
      <c r="AI74" s="42"/>
      <c r="AJ74" s="42"/>
      <c r="AK74" s="26"/>
      <c r="AL74" s="26"/>
      <c r="AM74" s="42"/>
      <c r="AN74" s="42"/>
      <c r="AO74" s="42"/>
      <c r="AP74" s="42"/>
      <c r="AQ74" s="7">
        <f t="shared" si="26"/>
        <v>2</v>
      </c>
      <c r="AR74" s="3">
        <f>34*1</f>
        <v>34</v>
      </c>
      <c r="AS74" s="8">
        <f t="shared" si="27"/>
        <v>5.8823529411764705E-2</v>
      </c>
    </row>
    <row r="75" spans="1:45" ht="12.75" customHeight="1">
      <c r="A75" s="107"/>
      <c r="B75" s="85" t="s">
        <v>34</v>
      </c>
      <c r="C75" s="84">
        <v>7</v>
      </c>
      <c r="D75" s="50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91" t="s">
        <v>100</v>
      </c>
      <c r="Y75" s="26"/>
      <c r="Z75" s="26"/>
      <c r="AA75" s="26"/>
      <c r="AB75" s="26"/>
      <c r="AC75" s="26"/>
      <c r="AD75" s="26"/>
      <c r="AE75" s="26"/>
      <c r="AF75" s="26"/>
      <c r="AG75" s="41"/>
      <c r="AH75" s="26"/>
      <c r="AI75" s="91" t="s">
        <v>100</v>
      </c>
      <c r="AJ75" s="42"/>
      <c r="AK75" s="26"/>
      <c r="AL75" s="26"/>
      <c r="AM75" s="42"/>
      <c r="AN75" s="42"/>
      <c r="AO75" s="42"/>
      <c r="AP75" s="42"/>
      <c r="AQ75" s="7">
        <f t="shared" si="26"/>
        <v>2</v>
      </c>
      <c r="AR75" s="3">
        <f t="shared" ref="AR75" si="29">34*1</f>
        <v>34</v>
      </c>
      <c r="AS75" s="8">
        <f t="shared" si="27"/>
        <v>5.8823529411764705E-2</v>
      </c>
    </row>
    <row r="76" spans="1:45" ht="12.75" customHeight="1">
      <c r="A76" s="107"/>
      <c r="B76" s="85" t="s">
        <v>27</v>
      </c>
      <c r="C76" s="84">
        <v>7</v>
      </c>
      <c r="D76" s="50"/>
      <c r="E76" s="26"/>
      <c r="F76" s="26"/>
      <c r="G76" s="26"/>
      <c r="H76" s="26"/>
      <c r="I76" s="26"/>
      <c r="J76" s="26"/>
      <c r="K76" s="26"/>
      <c r="L76" s="26"/>
      <c r="M76" s="26"/>
      <c r="N76" s="91" t="s">
        <v>100</v>
      </c>
      <c r="O76" s="26"/>
      <c r="P76" s="26"/>
      <c r="Q76" s="26"/>
      <c r="R76" s="26"/>
      <c r="S76" s="26"/>
      <c r="T76" s="26"/>
      <c r="U76" s="91" t="s">
        <v>100</v>
      </c>
      <c r="V76" s="26"/>
      <c r="W76" s="26"/>
      <c r="X76" s="26"/>
      <c r="Y76" s="91" t="s">
        <v>100</v>
      </c>
      <c r="Z76" s="26"/>
      <c r="AA76" s="26"/>
      <c r="AB76" s="26"/>
      <c r="AC76" s="26"/>
      <c r="AD76" s="26"/>
      <c r="AE76" s="26"/>
      <c r="AF76" s="93" t="s">
        <v>101</v>
      </c>
      <c r="AG76" s="26"/>
      <c r="AH76" s="26"/>
      <c r="AI76" s="41"/>
      <c r="AJ76" s="26"/>
      <c r="AK76" s="26"/>
      <c r="AL76" s="26"/>
      <c r="AM76" s="42"/>
      <c r="AN76" s="42"/>
      <c r="AO76" s="42"/>
      <c r="AP76" s="42"/>
      <c r="AQ76" s="7">
        <f t="shared" si="26"/>
        <v>4</v>
      </c>
      <c r="AR76" s="3">
        <f>34*3</f>
        <v>102</v>
      </c>
      <c r="AS76" s="8">
        <f t="shared" si="27"/>
        <v>3.9215686274509803E-2</v>
      </c>
    </row>
    <row r="77" spans="1:45" ht="12.75" customHeight="1">
      <c r="A77" s="107"/>
      <c r="B77" s="85" t="s">
        <v>29</v>
      </c>
      <c r="C77" s="84">
        <v>7</v>
      </c>
      <c r="D77" s="50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91" t="s">
        <v>100</v>
      </c>
      <c r="AB77" s="26"/>
      <c r="AC77" s="26"/>
      <c r="AD77" s="26"/>
      <c r="AE77" s="26"/>
      <c r="AF77" s="26"/>
      <c r="AG77" s="26"/>
      <c r="AH77" s="93" t="s">
        <v>101</v>
      </c>
      <c r="AI77" s="41"/>
      <c r="AJ77" s="42"/>
      <c r="AK77" s="26"/>
      <c r="AL77" s="91" t="s">
        <v>100</v>
      </c>
      <c r="AM77" s="42"/>
      <c r="AN77" s="42"/>
      <c r="AO77" s="42"/>
      <c r="AP77" s="42"/>
      <c r="AQ77" s="7">
        <f t="shared" si="26"/>
        <v>3</v>
      </c>
      <c r="AR77" s="3">
        <f>34*2</f>
        <v>68</v>
      </c>
      <c r="AS77" s="8">
        <f t="shared" si="27"/>
        <v>4.4117647058823532E-2</v>
      </c>
    </row>
    <row r="78" spans="1:45" ht="12.75" customHeight="1">
      <c r="A78" s="107"/>
      <c r="B78" s="85" t="s">
        <v>33</v>
      </c>
      <c r="C78" s="84">
        <v>7</v>
      </c>
      <c r="D78" s="50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91" t="s">
        <v>100</v>
      </c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93" t="s">
        <v>101</v>
      </c>
      <c r="AH78" s="41"/>
      <c r="AI78" s="41"/>
      <c r="AJ78" s="42"/>
      <c r="AK78" s="91" t="s">
        <v>100</v>
      </c>
      <c r="AL78" s="26"/>
      <c r="AM78" s="42"/>
      <c r="AN78" s="42"/>
      <c r="AO78" s="42"/>
      <c r="AP78" s="42"/>
      <c r="AQ78" s="7">
        <f t="shared" si="26"/>
        <v>3</v>
      </c>
      <c r="AR78" s="3">
        <f t="shared" ref="AR78" si="30">34*2</f>
        <v>68</v>
      </c>
      <c r="AS78" s="8">
        <f t="shared" si="27"/>
        <v>4.4117647058823532E-2</v>
      </c>
    </row>
    <row r="79" spans="1:45" ht="12.75" customHeight="1">
      <c r="A79" s="107"/>
      <c r="B79" s="85" t="s">
        <v>28</v>
      </c>
      <c r="C79" s="84">
        <v>7</v>
      </c>
      <c r="D79" s="48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91" t="s">
        <v>100</v>
      </c>
      <c r="AC79" s="26"/>
      <c r="AD79" s="26"/>
      <c r="AE79" s="93" t="s">
        <v>101</v>
      </c>
      <c r="AF79" s="26"/>
      <c r="AG79" s="26"/>
      <c r="AH79" s="41"/>
      <c r="AI79" s="26"/>
      <c r="AJ79" s="26"/>
      <c r="AK79" s="26"/>
      <c r="AL79" s="26"/>
      <c r="AM79" s="42"/>
      <c r="AN79" s="42"/>
      <c r="AO79" s="42"/>
      <c r="AP79" s="42"/>
      <c r="AQ79" s="7">
        <f t="shared" si="26"/>
        <v>2</v>
      </c>
      <c r="AR79" s="3">
        <f>34*1</f>
        <v>34</v>
      </c>
      <c r="AS79" s="8">
        <f t="shared" si="27"/>
        <v>5.8823529411764705E-2</v>
      </c>
    </row>
    <row r="80" spans="1:45" ht="27" customHeight="1">
      <c r="A80" s="62"/>
      <c r="B80" s="63"/>
      <c r="C80" s="63"/>
      <c r="D80" s="63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2"/>
      <c r="AN80" s="62"/>
      <c r="AO80" s="62"/>
      <c r="AP80" s="62"/>
      <c r="AQ80" s="62"/>
      <c r="AR80" s="62"/>
      <c r="AS80" s="62"/>
    </row>
    <row r="81" spans="1:45" s="2" customFormat="1" ht="81.75" customHeight="1">
      <c r="A81" s="112" t="s">
        <v>35</v>
      </c>
      <c r="B81" s="112"/>
      <c r="C81" s="112"/>
      <c r="D81" s="112"/>
      <c r="E81" s="133" t="s">
        <v>39</v>
      </c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17" t="s">
        <v>19</v>
      </c>
      <c r="AR81" s="143" t="s">
        <v>21</v>
      </c>
      <c r="AS81" s="144" t="s">
        <v>20</v>
      </c>
    </row>
    <row r="82" spans="1:45" s="2" customFormat="1" ht="21.75" customHeight="1">
      <c r="A82" s="106" t="s">
        <v>0</v>
      </c>
      <c r="B82" s="106"/>
      <c r="C82" s="106"/>
      <c r="D82" s="22" t="s">
        <v>17</v>
      </c>
      <c r="E82" s="106" t="s">
        <v>1</v>
      </c>
      <c r="F82" s="106"/>
      <c r="G82" s="106"/>
      <c r="H82" s="106"/>
      <c r="I82" s="106" t="s">
        <v>2</v>
      </c>
      <c r="J82" s="106"/>
      <c r="K82" s="106"/>
      <c r="L82" s="106"/>
      <c r="M82" s="106" t="s">
        <v>3</v>
      </c>
      <c r="N82" s="106"/>
      <c r="O82" s="106"/>
      <c r="P82" s="106"/>
      <c r="Q82" s="106" t="s">
        <v>4</v>
      </c>
      <c r="R82" s="106"/>
      <c r="S82" s="106"/>
      <c r="T82" s="106"/>
      <c r="U82" s="106" t="s">
        <v>5</v>
      </c>
      <c r="V82" s="106"/>
      <c r="W82" s="106"/>
      <c r="X82" s="106" t="s">
        <v>6</v>
      </c>
      <c r="Y82" s="106"/>
      <c r="Z82" s="106"/>
      <c r="AA82" s="106"/>
      <c r="AB82" s="106" t="s">
        <v>7</v>
      </c>
      <c r="AC82" s="106"/>
      <c r="AD82" s="106"/>
      <c r="AE82" s="106" t="s">
        <v>8</v>
      </c>
      <c r="AF82" s="106"/>
      <c r="AG82" s="106"/>
      <c r="AH82" s="106"/>
      <c r="AI82" s="106"/>
      <c r="AJ82" s="106" t="s">
        <v>9</v>
      </c>
      <c r="AK82" s="106"/>
      <c r="AL82" s="106"/>
      <c r="AM82" s="106" t="s">
        <v>10</v>
      </c>
      <c r="AN82" s="106"/>
      <c r="AO82" s="106"/>
      <c r="AP82" s="106"/>
      <c r="AQ82" s="117"/>
      <c r="AR82" s="143"/>
      <c r="AS82" s="144"/>
    </row>
    <row r="83" spans="1:45" s="6" customFormat="1" ht="11.25" customHeight="1">
      <c r="A83" s="106"/>
      <c r="B83" s="106"/>
      <c r="C83" s="106"/>
      <c r="D83" s="22" t="s">
        <v>18</v>
      </c>
      <c r="E83" s="5">
        <v>1</v>
      </c>
      <c r="F83" s="5">
        <v>2</v>
      </c>
      <c r="G83" s="5">
        <v>3</v>
      </c>
      <c r="H83" s="5">
        <v>4</v>
      </c>
      <c r="I83" s="5">
        <v>5</v>
      </c>
      <c r="J83" s="5">
        <v>6</v>
      </c>
      <c r="K83" s="5">
        <v>7</v>
      </c>
      <c r="L83" s="5">
        <v>8</v>
      </c>
      <c r="M83" s="5">
        <v>9</v>
      </c>
      <c r="N83" s="5">
        <v>10</v>
      </c>
      <c r="O83" s="5">
        <v>11</v>
      </c>
      <c r="P83" s="5">
        <v>12</v>
      </c>
      <c r="Q83" s="5">
        <v>13</v>
      </c>
      <c r="R83" s="5">
        <v>14</v>
      </c>
      <c r="S83" s="5">
        <v>15</v>
      </c>
      <c r="T83" s="5">
        <v>16</v>
      </c>
      <c r="U83" s="5">
        <v>17</v>
      </c>
      <c r="V83" s="5">
        <v>18</v>
      </c>
      <c r="W83" s="5">
        <v>19</v>
      </c>
      <c r="X83" s="5">
        <v>20</v>
      </c>
      <c r="Y83" s="5">
        <v>21</v>
      </c>
      <c r="Z83" s="5">
        <v>22</v>
      </c>
      <c r="AA83" s="5">
        <v>23</v>
      </c>
      <c r="AB83" s="5">
        <v>24</v>
      </c>
      <c r="AC83" s="5">
        <v>25</v>
      </c>
      <c r="AD83" s="5">
        <v>26</v>
      </c>
      <c r="AE83" s="5">
        <v>27</v>
      </c>
      <c r="AF83" s="5">
        <v>28</v>
      </c>
      <c r="AG83" s="5">
        <v>29</v>
      </c>
      <c r="AH83" s="5">
        <v>30</v>
      </c>
      <c r="AI83" s="5">
        <v>31</v>
      </c>
      <c r="AJ83" s="5">
        <v>32</v>
      </c>
      <c r="AK83" s="5">
        <v>33</v>
      </c>
      <c r="AL83" s="5">
        <v>34</v>
      </c>
      <c r="AM83" s="5">
        <v>35</v>
      </c>
      <c r="AN83" s="5">
        <v>36</v>
      </c>
      <c r="AO83" s="5">
        <v>37</v>
      </c>
      <c r="AP83" s="5">
        <v>38</v>
      </c>
      <c r="AQ83" s="117"/>
      <c r="AR83" s="143"/>
      <c r="AS83" s="144"/>
    </row>
    <row r="84" spans="1:45" ht="12.75" customHeight="1">
      <c r="A84" s="107" t="s">
        <v>24</v>
      </c>
      <c r="B84" s="85" t="s">
        <v>12</v>
      </c>
      <c r="C84" s="49">
        <v>8</v>
      </c>
      <c r="D84" s="50"/>
      <c r="E84" s="26"/>
      <c r="F84" s="91" t="s">
        <v>100</v>
      </c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91" t="s">
        <v>100</v>
      </c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93" t="s">
        <v>101</v>
      </c>
      <c r="AI84" s="26"/>
      <c r="AJ84" s="26"/>
      <c r="AK84" s="91" t="s">
        <v>100</v>
      </c>
      <c r="AL84" s="26"/>
      <c r="AM84" s="7"/>
      <c r="AN84" s="7"/>
      <c r="AO84" s="7"/>
      <c r="AP84" s="7"/>
      <c r="AQ84" s="7">
        <f t="shared" ref="AQ84:AQ96" si="31">COUNTA(E84:AP84)</f>
        <v>4</v>
      </c>
      <c r="AR84" s="3">
        <f>34*3</f>
        <v>102</v>
      </c>
      <c r="AS84" s="8">
        <f t="shared" ref="AS84:AS96" si="32">AQ84/AR84</f>
        <v>3.9215686274509803E-2</v>
      </c>
    </row>
    <row r="85" spans="1:45" ht="12.75" customHeight="1">
      <c r="A85" s="107"/>
      <c r="B85" s="85" t="s">
        <v>26</v>
      </c>
      <c r="C85" s="84">
        <v>8</v>
      </c>
      <c r="D85" s="50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91" t="s">
        <v>100</v>
      </c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91" t="s">
        <v>100</v>
      </c>
      <c r="AI85" s="26"/>
      <c r="AJ85" s="26"/>
      <c r="AK85" s="26"/>
      <c r="AL85" s="26"/>
      <c r="AM85" s="7"/>
      <c r="AN85" s="7"/>
      <c r="AO85" s="7"/>
      <c r="AP85" s="7"/>
      <c r="AQ85" s="7">
        <f t="shared" si="31"/>
        <v>2</v>
      </c>
      <c r="AR85" s="3">
        <f>34*2</f>
        <v>68</v>
      </c>
      <c r="AS85" s="8">
        <f t="shared" si="32"/>
        <v>2.9411764705882353E-2</v>
      </c>
    </row>
    <row r="86" spans="1:45" ht="25.5">
      <c r="A86" s="107"/>
      <c r="B86" s="85" t="s">
        <v>93</v>
      </c>
      <c r="C86" s="84">
        <v>8</v>
      </c>
      <c r="D86" s="48"/>
      <c r="E86" s="26"/>
      <c r="F86" s="26"/>
      <c r="G86" s="91" t="s">
        <v>100</v>
      </c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91" t="s">
        <v>100</v>
      </c>
      <c r="U86" s="26"/>
      <c r="V86" s="26"/>
      <c r="W86" s="26"/>
      <c r="X86" s="91" t="s">
        <v>100</v>
      </c>
      <c r="Y86" s="26"/>
      <c r="Z86" s="26"/>
      <c r="AA86" s="26"/>
      <c r="AB86" s="26"/>
      <c r="AC86" s="91" t="s">
        <v>100</v>
      </c>
      <c r="AD86" s="26"/>
      <c r="AE86" s="26"/>
      <c r="AF86" s="93" t="s">
        <v>101</v>
      </c>
      <c r="AG86" s="26"/>
      <c r="AH86" s="26"/>
      <c r="AI86" s="26"/>
      <c r="AJ86" s="26"/>
      <c r="AK86" s="26"/>
      <c r="AL86" s="91" t="s">
        <v>100</v>
      </c>
      <c r="AM86" s="7"/>
      <c r="AN86" s="7"/>
      <c r="AO86" s="7"/>
      <c r="AP86" s="7"/>
      <c r="AQ86" s="7">
        <f t="shared" si="31"/>
        <v>6</v>
      </c>
      <c r="AR86" s="3">
        <f t="shared" ref="AR86:AR87" si="33">34*3</f>
        <v>102</v>
      </c>
      <c r="AS86" s="8">
        <f t="shared" si="32"/>
        <v>5.8823529411764705E-2</v>
      </c>
    </row>
    <row r="87" spans="1:45" ht="12.75" customHeight="1">
      <c r="A87" s="107"/>
      <c r="B87" s="85" t="s">
        <v>75</v>
      </c>
      <c r="C87" s="84">
        <v>8</v>
      </c>
      <c r="D87" s="75"/>
      <c r="E87" s="26"/>
      <c r="F87" s="26"/>
      <c r="G87" s="26"/>
      <c r="H87" s="41"/>
      <c r="I87" s="41"/>
      <c r="J87" s="26"/>
      <c r="K87" s="26"/>
      <c r="L87" s="26"/>
      <c r="M87" s="91" t="s">
        <v>100</v>
      </c>
      <c r="N87" s="26"/>
      <c r="O87" s="26"/>
      <c r="P87" s="26"/>
      <c r="Q87" s="26"/>
      <c r="R87" s="91" t="s">
        <v>100</v>
      </c>
      <c r="S87" s="26"/>
      <c r="T87" s="26"/>
      <c r="U87" s="26"/>
      <c r="V87" s="26"/>
      <c r="W87" s="26"/>
      <c r="X87" s="91" t="s">
        <v>100</v>
      </c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93" t="s">
        <v>101</v>
      </c>
      <c r="AK87" s="26"/>
      <c r="AL87" s="26"/>
      <c r="AM87" s="7"/>
      <c r="AN87" s="7"/>
      <c r="AO87" s="7"/>
      <c r="AP87" s="7"/>
      <c r="AQ87" s="7">
        <f t="shared" si="31"/>
        <v>4</v>
      </c>
      <c r="AR87" s="3">
        <f t="shared" si="33"/>
        <v>102</v>
      </c>
      <c r="AS87" s="8">
        <f t="shared" si="32"/>
        <v>3.9215686274509803E-2</v>
      </c>
    </row>
    <row r="88" spans="1:45" ht="12.75" customHeight="1">
      <c r="A88" s="107"/>
      <c r="B88" s="85" t="s">
        <v>76</v>
      </c>
      <c r="C88" s="84">
        <v>8</v>
      </c>
      <c r="D88" s="50"/>
      <c r="E88" s="26"/>
      <c r="F88" s="26"/>
      <c r="G88" s="26"/>
      <c r="H88" s="26"/>
      <c r="I88" s="26"/>
      <c r="J88" s="91" t="s">
        <v>100</v>
      </c>
      <c r="K88" s="26"/>
      <c r="L88" s="26"/>
      <c r="M88" s="26"/>
      <c r="N88" s="26"/>
      <c r="O88" s="26"/>
      <c r="P88" s="26"/>
      <c r="Q88" s="26"/>
      <c r="R88" s="91" t="s">
        <v>100</v>
      </c>
      <c r="S88" s="26"/>
      <c r="T88" s="26"/>
      <c r="U88" s="26"/>
      <c r="V88" s="26"/>
      <c r="W88" s="26"/>
      <c r="X88" s="26"/>
      <c r="Y88" s="91" t="s">
        <v>100</v>
      </c>
      <c r="Z88" s="26"/>
      <c r="AA88" s="26"/>
      <c r="AB88" s="26"/>
      <c r="AC88" s="91" t="s">
        <v>100</v>
      </c>
      <c r="AD88" s="26"/>
      <c r="AE88" s="26"/>
      <c r="AF88" s="26"/>
      <c r="AG88" s="26"/>
      <c r="AH88" s="26"/>
      <c r="AI88" s="42"/>
      <c r="AJ88" s="91" t="s">
        <v>100</v>
      </c>
      <c r="AK88" s="26"/>
      <c r="AL88" s="26"/>
      <c r="AM88" s="7"/>
      <c r="AN88" s="7"/>
      <c r="AO88" s="7"/>
      <c r="AP88" s="7"/>
      <c r="AQ88" s="7">
        <f t="shared" si="31"/>
        <v>5</v>
      </c>
      <c r="AR88" s="3">
        <f t="shared" ref="AR88" si="34">34*2</f>
        <v>68</v>
      </c>
      <c r="AS88" s="8">
        <f t="shared" si="32"/>
        <v>7.3529411764705885E-2</v>
      </c>
    </row>
    <row r="89" spans="1:45" ht="25.5">
      <c r="A89" s="107"/>
      <c r="B89" s="85" t="s">
        <v>77</v>
      </c>
      <c r="C89" s="84">
        <v>8</v>
      </c>
      <c r="D89" s="50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91" t="s">
        <v>100</v>
      </c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42"/>
      <c r="AJ89" s="91" t="s">
        <v>100</v>
      </c>
      <c r="AK89" s="26"/>
      <c r="AL89" s="26"/>
      <c r="AM89" s="7"/>
      <c r="AN89" s="7"/>
      <c r="AO89" s="7"/>
      <c r="AP89" s="7"/>
      <c r="AQ89" s="7">
        <f t="shared" si="31"/>
        <v>2</v>
      </c>
      <c r="AR89" s="3">
        <f>34*1</f>
        <v>34</v>
      </c>
      <c r="AS89" s="8">
        <f t="shared" si="32"/>
        <v>5.8823529411764705E-2</v>
      </c>
    </row>
    <row r="90" spans="1:45" ht="12.75" customHeight="1">
      <c r="A90" s="107"/>
      <c r="B90" s="85" t="s">
        <v>34</v>
      </c>
      <c r="C90" s="84">
        <v>8</v>
      </c>
      <c r="D90" s="50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91" t="s">
        <v>100</v>
      </c>
      <c r="Q90" s="26"/>
      <c r="R90" s="26"/>
      <c r="S90" s="26"/>
      <c r="T90" s="41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91" t="s">
        <v>100</v>
      </c>
      <c r="AJ90" s="42"/>
      <c r="AK90" s="26"/>
      <c r="AL90" s="26"/>
      <c r="AM90" s="7"/>
      <c r="AN90" s="7"/>
      <c r="AO90" s="7"/>
      <c r="AP90" s="7"/>
      <c r="AQ90" s="7">
        <f t="shared" si="31"/>
        <v>2</v>
      </c>
      <c r="AR90" s="3">
        <f t="shared" ref="AR90" si="35">34*1</f>
        <v>34</v>
      </c>
      <c r="AS90" s="8">
        <f t="shared" si="32"/>
        <v>5.8823529411764705E-2</v>
      </c>
    </row>
    <row r="91" spans="1:45" ht="12.75" customHeight="1">
      <c r="A91" s="107"/>
      <c r="B91" s="85" t="s">
        <v>27</v>
      </c>
      <c r="C91" s="84">
        <v>8</v>
      </c>
      <c r="D91" s="48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41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93" t="s">
        <v>101</v>
      </c>
      <c r="AH91" s="26"/>
      <c r="AI91" s="42"/>
      <c r="AJ91" s="42"/>
      <c r="AK91" s="26"/>
      <c r="AL91" s="26"/>
      <c r="AM91" s="7"/>
      <c r="AN91" s="7"/>
      <c r="AO91" s="7"/>
      <c r="AP91" s="7"/>
      <c r="AQ91" s="7">
        <f t="shared" si="31"/>
        <v>1</v>
      </c>
      <c r="AR91" s="3">
        <f t="shared" ref="AR91" si="36">34*3</f>
        <v>102</v>
      </c>
      <c r="AS91" s="8">
        <f t="shared" si="32"/>
        <v>9.8039215686274508E-3</v>
      </c>
    </row>
    <row r="92" spans="1:45" ht="12.75" customHeight="1">
      <c r="A92" s="107"/>
      <c r="B92" s="85" t="s">
        <v>29</v>
      </c>
      <c r="C92" s="84">
        <v>8</v>
      </c>
      <c r="D92" s="48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41"/>
      <c r="T92" s="26"/>
      <c r="U92" s="26"/>
      <c r="V92" s="26"/>
      <c r="W92" s="26"/>
      <c r="X92" s="91" t="s">
        <v>100</v>
      </c>
      <c r="Y92" s="26"/>
      <c r="Z92" s="26"/>
      <c r="AA92" s="26"/>
      <c r="AB92" s="26"/>
      <c r="AC92" s="26"/>
      <c r="AD92" s="26"/>
      <c r="AE92" s="26"/>
      <c r="AF92" s="26"/>
      <c r="AG92" s="93" t="s">
        <v>101</v>
      </c>
      <c r="AH92" s="26"/>
      <c r="AI92" s="42"/>
      <c r="AJ92" s="91" t="s">
        <v>100</v>
      </c>
      <c r="AK92" s="26"/>
      <c r="AL92" s="26"/>
      <c r="AM92" s="7"/>
      <c r="AN92" s="7"/>
      <c r="AO92" s="7"/>
      <c r="AP92" s="7"/>
      <c r="AQ92" s="7">
        <f t="shared" si="31"/>
        <v>3</v>
      </c>
      <c r="AR92" s="3">
        <f t="shared" ref="AR92:AR95" si="37">34*2</f>
        <v>68</v>
      </c>
      <c r="AS92" s="8">
        <f t="shared" si="32"/>
        <v>4.4117647058823532E-2</v>
      </c>
    </row>
    <row r="93" spans="1:45" ht="12.75" customHeight="1">
      <c r="A93" s="107"/>
      <c r="B93" s="85" t="s">
        <v>33</v>
      </c>
      <c r="C93" s="84">
        <v>8</v>
      </c>
      <c r="D93" s="48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91" t="s">
        <v>100</v>
      </c>
      <c r="S93" s="41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93" t="s">
        <v>101</v>
      </c>
      <c r="AI93" s="42"/>
      <c r="AJ93" s="42"/>
      <c r="AK93" s="26"/>
      <c r="AL93" s="91" t="s">
        <v>100</v>
      </c>
      <c r="AM93" s="7"/>
      <c r="AN93" s="7"/>
      <c r="AO93" s="7"/>
      <c r="AP93" s="7"/>
      <c r="AQ93" s="7">
        <f t="shared" si="31"/>
        <v>3</v>
      </c>
      <c r="AR93" s="3">
        <f t="shared" si="37"/>
        <v>68</v>
      </c>
      <c r="AS93" s="8">
        <f t="shared" si="32"/>
        <v>4.4117647058823532E-2</v>
      </c>
    </row>
    <row r="94" spans="1:45" ht="12.75" customHeight="1">
      <c r="A94" s="107"/>
      <c r="B94" s="84" t="s">
        <v>36</v>
      </c>
      <c r="C94" s="84">
        <v>8</v>
      </c>
      <c r="D94" s="48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91" t="s">
        <v>100</v>
      </c>
      <c r="P94" s="26"/>
      <c r="Q94" s="26"/>
      <c r="R94" s="26"/>
      <c r="S94" s="41"/>
      <c r="T94" s="26"/>
      <c r="U94" s="26"/>
      <c r="V94" s="26"/>
      <c r="W94" s="26"/>
      <c r="X94" s="91" t="s">
        <v>100</v>
      </c>
      <c r="Y94" s="26"/>
      <c r="Z94" s="26"/>
      <c r="AA94" s="26"/>
      <c r="AB94" s="26"/>
      <c r="AC94" s="91" t="s">
        <v>100</v>
      </c>
      <c r="AD94" s="26"/>
      <c r="AE94" s="26"/>
      <c r="AF94" s="26"/>
      <c r="AG94" s="93" t="s">
        <v>101</v>
      </c>
      <c r="AH94" s="26"/>
      <c r="AI94" s="42"/>
      <c r="AJ94" s="42"/>
      <c r="AK94" s="26"/>
      <c r="AL94" s="91" t="s">
        <v>100</v>
      </c>
      <c r="AM94" s="7"/>
      <c r="AN94" s="7"/>
      <c r="AO94" s="7"/>
      <c r="AP94" s="7"/>
      <c r="AQ94" s="7">
        <f t="shared" si="31"/>
        <v>5</v>
      </c>
      <c r="AR94" s="3">
        <f t="shared" si="37"/>
        <v>68</v>
      </c>
      <c r="AS94" s="8">
        <f t="shared" si="32"/>
        <v>7.3529411764705885E-2</v>
      </c>
    </row>
    <row r="95" spans="1:45" ht="12.75" customHeight="1">
      <c r="A95" s="107"/>
      <c r="B95" s="84" t="s">
        <v>28</v>
      </c>
      <c r="C95" s="84">
        <v>8</v>
      </c>
      <c r="D95" s="48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41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93" t="s">
        <v>101</v>
      </c>
      <c r="AH95" s="26"/>
      <c r="AI95" s="42"/>
      <c r="AJ95" s="42"/>
      <c r="AK95" s="26"/>
      <c r="AL95" s="26"/>
      <c r="AM95" s="7"/>
      <c r="AN95" s="7"/>
      <c r="AO95" s="7"/>
      <c r="AP95" s="7"/>
      <c r="AQ95" s="7">
        <f t="shared" si="31"/>
        <v>1</v>
      </c>
      <c r="AR95" s="3">
        <f t="shared" si="37"/>
        <v>68</v>
      </c>
      <c r="AS95" s="8">
        <f t="shared" si="32"/>
        <v>1.4705882352941176E-2</v>
      </c>
    </row>
    <row r="96" spans="1:45" ht="39.75" customHeight="1">
      <c r="A96" s="107"/>
      <c r="B96" s="84" t="s">
        <v>78</v>
      </c>
      <c r="C96" s="84">
        <v>8</v>
      </c>
      <c r="D96" s="48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41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42"/>
      <c r="AJ96" s="42"/>
      <c r="AK96" s="26"/>
      <c r="AL96" s="26"/>
      <c r="AM96" s="7"/>
      <c r="AN96" s="7"/>
      <c r="AO96" s="7"/>
      <c r="AP96" s="7"/>
      <c r="AQ96" s="7">
        <f t="shared" si="31"/>
        <v>0</v>
      </c>
      <c r="AR96" s="3">
        <f t="shared" ref="AR96" si="38">34*1</f>
        <v>34</v>
      </c>
      <c r="AS96" s="8">
        <f t="shared" si="32"/>
        <v>0</v>
      </c>
    </row>
    <row r="97" spans="1:45" ht="27" customHeight="1">
      <c r="A97" s="62"/>
      <c r="B97" s="63"/>
      <c r="C97" s="63"/>
      <c r="D97" s="63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2"/>
      <c r="AN97" s="62"/>
      <c r="AO97" s="62"/>
      <c r="AP97" s="62"/>
      <c r="AQ97" s="62"/>
      <c r="AR97" s="62"/>
      <c r="AS97" s="62"/>
    </row>
    <row r="98" spans="1:45" s="2" customFormat="1" ht="81.75" customHeight="1">
      <c r="A98" s="112" t="s">
        <v>37</v>
      </c>
      <c r="B98" s="112"/>
      <c r="C98" s="112"/>
      <c r="D98" s="112"/>
      <c r="E98" s="133" t="s">
        <v>39</v>
      </c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133"/>
      <c r="AP98" s="133"/>
      <c r="AQ98" s="117" t="s">
        <v>19</v>
      </c>
      <c r="AR98" s="143" t="s">
        <v>21</v>
      </c>
      <c r="AS98" s="144" t="s">
        <v>20</v>
      </c>
    </row>
    <row r="99" spans="1:45" s="2" customFormat="1" ht="21.75" customHeight="1">
      <c r="A99" s="106" t="s">
        <v>0</v>
      </c>
      <c r="B99" s="106"/>
      <c r="C99" s="106"/>
      <c r="D99" s="22" t="s">
        <v>17</v>
      </c>
      <c r="E99" s="106" t="s">
        <v>1</v>
      </c>
      <c r="F99" s="106"/>
      <c r="G99" s="106"/>
      <c r="H99" s="106"/>
      <c r="I99" s="106" t="s">
        <v>2</v>
      </c>
      <c r="J99" s="106"/>
      <c r="K99" s="106"/>
      <c r="L99" s="106"/>
      <c r="M99" s="106" t="s">
        <v>3</v>
      </c>
      <c r="N99" s="106"/>
      <c r="O99" s="106"/>
      <c r="P99" s="106"/>
      <c r="Q99" s="106" t="s">
        <v>4</v>
      </c>
      <c r="R99" s="106"/>
      <c r="S99" s="106"/>
      <c r="T99" s="106"/>
      <c r="U99" s="106" t="s">
        <v>5</v>
      </c>
      <c r="V99" s="106"/>
      <c r="W99" s="106"/>
      <c r="X99" s="106" t="s">
        <v>6</v>
      </c>
      <c r="Y99" s="106"/>
      <c r="Z99" s="106"/>
      <c r="AA99" s="106"/>
      <c r="AB99" s="106" t="s">
        <v>7</v>
      </c>
      <c r="AC99" s="106"/>
      <c r="AD99" s="106"/>
      <c r="AE99" s="106" t="s">
        <v>8</v>
      </c>
      <c r="AF99" s="106"/>
      <c r="AG99" s="106"/>
      <c r="AH99" s="106"/>
      <c r="AI99" s="106"/>
      <c r="AJ99" s="106" t="s">
        <v>9</v>
      </c>
      <c r="AK99" s="106"/>
      <c r="AL99" s="106"/>
      <c r="AM99" s="106" t="s">
        <v>10</v>
      </c>
      <c r="AN99" s="106"/>
      <c r="AO99" s="106"/>
      <c r="AP99" s="106"/>
      <c r="AQ99" s="117"/>
      <c r="AR99" s="143"/>
      <c r="AS99" s="144"/>
    </row>
    <row r="100" spans="1:45" s="6" customFormat="1" ht="11.25" customHeight="1">
      <c r="A100" s="106"/>
      <c r="B100" s="106"/>
      <c r="C100" s="106"/>
      <c r="D100" s="22" t="s">
        <v>18</v>
      </c>
      <c r="E100" s="5">
        <v>1</v>
      </c>
      <c r="F100" s="5">
        <v>2</v>
      </c>
      <c r="G100" s="5">
        <v>3</v>
      </c>
      <c r="H100" s="5">
        <v>4</v>
      </c>
      <c r="I100" s="5">
        <v>5</v>
      </c>
      <c r="J100" s="5">
        <v>6</v>
      </c>
      <c r="K100" s="5">
        <v>7</v>
      </c>
      <c r="L100" s="5">
        <v>8</v>
      </c>
      <c r="M100" s="5">
        <v>9</v>
      </c>
      <c r="N100" s="5">
        <v>10</v>
      </c>
      <c r="O100" s="5">
        <v>11</v>
      </c>
      <c r="P100" s="5">
        <v>12</v>
      </c>
      <c r="Q100" s="5">
        <v>13</v>
      </c>
      <c r="R100" s="5">
        <v>14</v>
      </c>
      <c r="S100" s="5">
        <v>15</v>
      </c>
      <c r="T100" s="5">
        <v>16</v>
      </c>
      <c r="U100" s="5">
        <v>17</v>
      </c>
      <c r="V100" s="5">
        <v>18</v>
      </c>
      <c r="W100" s="5">
        <v>19</v>
      </c>
      <c r="X100" s="5">
        <v>20</v>
      </c>
      <c r="Y100" s="5">
        <v>21</v>
      </c>
      <c r="Z100" s="5">
        <v>22</v>
      </c>
      <c r="AA100" s="5">
        <v>23</v>
      </c>
      <c r="AB100" s="5">
        <v>24</v>
      </c>
      <c r="AC100" s="5">
        <v>25</v>
      </c>
      <c r="AD100" s="5">
        <v>26</v>
      </c>
      <c r="AE100" s="5">
        <v>27</v>
      </c>
      <c r="AF100" s="5">
        <v>28</v>
      </c>
      <c r="AG100" s="5">
        <v>29</v>
      </c>
      <c r="AH100" s="5">
        <v>30</v>
      </c>
      <c r="AI100" s="5">
        <v>31</v>
      </c>
      <c r="AJ100" s="5">
        <v>32</v>
      </c>
      <c r="AK100" s="5">
        <v>33</v>
      </c>
      <c r="AL100" s="5">
        <v>34</v>
      </c>
      <c r="AM100" s="5">
        <v>35</v>
      </c>
      <c r="AN100" s="5">
        <v>36</v>
      </c>
      <c r="AO100" s="5">
        <v>37</v>
      </c>
      <c r="AP100" s="5">
        <v>38</v>
      </c>
      <c r="AQ100" s="117"/>
      <c r="AR100" s="143"/>
      <c r="AS100" s="144"/>
    </row>
    <row r="101" spans="1:45" ht="12.75" customHeight="1">
      <c r="A101" s="107" t="s">
        <v>24</v>
      </c>
      <c r="B101" s="85" t="s">
        <v>12</v>
      </c>
      <c r="C101" s="49">
        <v>9</v>
      </c>
      <c r="D101" s="50"/>
      <c r="E101" s="26"/>
      <c r="F101" s="26"/>
      <c r="G101" s="91" t="s">
        <v>100</v>
      </c>
      <c r="H101" s="26"/>
      <c r="I101" s="26"/>
      <c r="J101" s="26"/>
      <c r="K101" s="26"/>
      <c r="L101" s="26"/>
      <c r="M101" s="26"/>
      <c r="N101" s="26"/>
      <c r="O101" s="26"/>
      <c r="P101" s="26"/>
      <c r="Q101" s="91" t="s">
        <v>100</v>
      </c>
      <c r="R101" s="26"/>
      <c r="S101" s="26"/>
      <c r="T101" s="26"/>
      <c r="U101" s="26"/>
      <c r="V101" s="26"/>
      <c r="W101" s="26"/>
      <c r="X101" s="26"/>
      <c r="Y101" s="26"/>
      <c r="Z101" s="91" t="s">
        <v>100</v>
      </c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91" t="s">
        <v>100</v>
      </c>
      <c r="AL101" s="26"/>
      <c r="AM101" s="42"/>
      <c r="AN101" s="42"/>
      <c r="AO101" s="42"/>
      <c r="AP101" s="42"/>
      <c r="AQ101" s="7">
        <f t="shared" ref="AQ101:AQ114" si="39">COUNTA(E101:AP101)</f>
        <v>4</v>
      </c>
      <c r="AR101" s="3">
        <f>34*3</f>
        <v>102</v>
      </c>
      <c r="AS101" s="8">
        <f t="shared" ref="AS101:AS114" si="40">AQ101/AR101</f>
        <v>3.9215686274509803E-2</v>
      </c>
    </row>
    <row r="102" spans="1:45" ht="12.75" customHeight="1">
      <c r="A102" s="107"/>
      <c r="B102" s="85" t="s">
        <v>26</v>
      </c>
      <c r="C102" s="84">
        <v>9</v>
      </c>
      <c r="D102" s="50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91" t="s">
        <v>100</v>
      </c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91" t="s">
        <v>100</v>
      </c>
      <c r="AJ102" s="26"/>
      <c r="AK102" s="26"/>
      <c r="AL102" s="26"/>
      <c r="AM102" s="42"/>
      <c r="AN102" s="42"/>
      <c r="AO102" s="42"/>
      <c r="AP102" s="42"/>
      <c r="AQ102" s="7">
        <f t="shared" si="39"/>
        <v>2</v>
      </c>
      <c r="AR102" s="3">
        <f t="shared" ref="AR102:AR105" si="41">34*3</f>
        <v>102</v>
      </c>
      <c r="AS102" s="8">
        <f t="shared" si="40"/>
        <v>1.9607843137254902E-2</v>
      </c>
    </row>
    <row r="103" spans="1:45" ht="24" customHeight="1">
      <c r="A103" s="107"/>
      <c r="B103" s="85" t="s">
        <v>93</v>
      </c>
      <c r="C103" s="84">
        <v>9</v>
      </c>
      <c r="D103" s="48"/>
      <c r="E103" s="26"/>
      <c r="F103" s="26"/>
      <c r="G103" s="26"/>
      <c r="H103" s="26"/>
      <c r="I103" s="26"/>
      <c r="J103" s="91" t="s">
        <v>100</v>
      </c>
      <c r="K103" s="26"/>
      <c r="L103" s="26"/>
      <c r="M103" s="26"/>
      <c r="N103" s="26"/>
      <c r="O103" s="26"/>
      <c r="P103" s="26"/>
      <c r="Q103" s="26"/>
      <c r="R103" s="26"/>
      <c r="S103" s="91" t="s">
        <v>100</v>
      </c>
      <c r="T103" s="26"/>
      <c r="U103" s="26"/>
      <c r="V103" s="26"/>
      <c r="W103" s="26"/>
      <c r="X103" s="26"/>
      <c r="Y103" s="91" t="s">
        <v>100</v>
      </c>
      <c r="Z103" s="26"/>
      <c r="AA103" s="26"/>
      <c r="AB103" s="26"/>
      <c r="AC103" s="91" t="s">
        <v>100</v>
      </c>
      <c r="AD103" s="26"/>
      <c r="AE103" s="26"/>
      <c r="AF103" s="26"/>
      <c r="AG103" s="26"/>
      <c r="AH103" s="26"/>
      <c r="AI103" s="26"/>
      <c r="AJ103" s="26"/>
      <c r="AK103" s="91" t="s">
        <v>100</v>
      </c>
      <c r="AL103" s="26"/>
      <c r="AM103" s="42"/>
      <c r="AN103" s="42"/>
      <c r="AO103" s="42"/>
      <c r="AP103" s="42"/>
      <c r="AQ103" s="7">
        <f t="shared" si="39"/>
        <v>5</v>
      </c>
      <c r="AR103" s="3">
        <f t="shared" si="41"/>
        <v>102</v>
      </c>
      <c r="AS103" s="8">
        <f t="shared" si="40"/>
        <v>4.9019607843137254E-2</v>
      </c>
    </row>
    <row r="104" spans="1:45" ht="12.75" customHeight="1">
      <c r="A104" s="107"/>
      <c r="B104" s="85" t="s">
        <v>75</v>
      </c>
      <c r="C104" s="84">
        <v>9</v>
      </c>
      <c r="D104" s="50"/>
      <c r="E104" s="26"/>
      <c r="F104" s="26"/>
      <c r="G104" s="26"/>
      <c r="H104" s="43"/>
      <c r="I104" s="41"/>
      <c r="J104" s="26"/>
      <c r="K104" s="26"/>
      <c r="L104" s="91" t="s">
        <v>100</v>
      </c>
      <c r="M104" s="26"/>
      <c r="N104" s="26"/>
      <c r="O104" s="26"/>
      <c r="P104" s="26"/>
      <c r="Q104" s="91" t="s">
        <v>100</v>
      </c>
      <c r="R104" s="26"/>
      <c r="S104" s="26"/>
      <c r="T104" s="26"/>
      <c r="U104" s="26"/>
      <c r="V104" s="26"/>
      <c r="W104" s="91" t="s">
        <v>100</v>
      </c>
      <c r="X104" s="26"/>
      <c r="Y104" s="26"/>
      <c r="Z104" s="26"/>
      <c r="AA104" s="26"/>
      <c r="AB104" s="91" t="s">
        <v>100</v>
      </c>
      <c r="AC104" s="26"/>
      <c r="AD104" s="26"/>
      <c r="AE104" s="26"/>
      <c r="AF104" s="91" t="s">
        <v>100</v>
      </c>
      <c r="AG104" s="26"/>
      <c r="AH104" s="26"/>
      <c r="AI104" s="26"/>
      <c r="AJ104" s="26"/>
      <c r="AK104" s="91" t="s">
        <v>100</v>
      </c>
      <c r="AL104" s="26"/>
      <c r="AM104" s="42"/>
      <c r="AN104" s="42"/>
      <c r="AO104" s="42"/>
      <c r="AP104" s="42"/>
      <c r="AQ104" s="7">
        <f t="shared" si="39"/>
        <v>6</v>
      </c>
      <c r="AR104" s="3">
        <f t="shared" si="41"/>
        <v>102</v>
      </c>
      <c r="AS104" s="8">
        <f t="shared" si="40"/>
        <v>5.8823529411764705E-2</v>
      </c>
    </row>
    <row r="105" spans="1:45">
      <c r="A105" s="107"/>
      <c r="B105" s="85" t="s">
        <v>76</v>
      </c>
      <c r="C105" s="84">
        <v>9</v>
      </c>
      <c r="D105" s="50"/>
      <c r="E105" s="26"/>
      <c r="F105" s="26"/>
      <c r="G105" s="26"/>
      <c r="H105" s="26"/>
      <c r="I105" s="26"/>
      <c r="J105" s="26"/>
      <c r="K105" s="26"/>
      <c r="L105" s="91" t="s">
        <v>100</v>
      </c>
      <c r="M105" s="26"/>
      <c r="N105" s="26"/>
      <c r="O105" s="26"/>
      <c r="P105" s="26"/>
      <c r="Q105" s="26"/>
      <c r="R105" s="91" t="s">
        <v>100</v>
      </c>
      <c r="S105" s="26"/>
      <c r="T105" s="26"/>
      <c r="U105" s="26"/>
      <c r="V105" s="26"/>
      <c r="W105" s="26"/>
      <c r="X105" s="91" t="s">
        <v>100</v>
      </c>
      <c r="Y105" s="26"/>
      <c r="Z105" s="26"/>
      <c r="AA105" s="26"/>
      <c r="AB105" s="91" t="s">
        <v>100</v>
      </c>
      <c r="AC105" s="26"/>
      <c r="AD105" s="26"/>
      <c r="AE105" s="26"/>
      <c r="AF105" s="26"/>
      <c r="AG105" s="26"/>
      <c r="AH105" s="91" t="s">
        <v>100</v>
      </c>
      <c r="AI105" s="42"/>
      <c r="AJ105" s="42"/>
      <c r="AK105" s="91" t="s">
        <v>100</v>
      </c>
      <c r="AL105" s="26"/>
      <c r="AM105" s="42"/>
      <c r="AN105" s="42"/>
      <c r="AO105" s="42"/>
      <c r="AP105" s="42"/>
      <c r="AQ105" s="7">
        <f t="shared" si="39"/>
        <v>6</v>
      </c>
      <c r="AR105" s="3">
        <f t="shared" si="41"/>
        <v>102</v>
      </c>
      <c r="AS105" s="8">
        <f t="shared" si="40"/>
        <v>5.8823529411764705E-2</v>
      </c>
    </row>
    <row r="106" spans="1:45" ht="27.75" customHeight="1">
      <c r="A106" s="107"/>
      <c r="B106" s="85" t="s">
        <v>77</v>
      </c>
      <c r="C106" s="84">
        <v>9</v>
      </c>
      <c r="D106" s="48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42"/>
      <c r="AJ106" s="91" t="s">
        <v>100</v>
      </c>
      <c r="AK106" s="26"/>
      <c r="AL106" s="26"/>
      <c r="AM106" s="42"/>
      <c r="AN106" s="42"/>
      <c r="AO106" s="42"/>
      <c r="AP106" s="42"/>
      <c r="AQ106" s="7">
        <f t="shared" si="39"/>
        <v>1</v>
      </c>
      <c r="AR106" s="3">
        <f>34*1</f>
        <v>34</v>
      </c>
      <c r="AS106" s="8">
        <f t="shared" si="40"/>
        <v>2.9411764705882353E-2</v>
      </c>
    </row>
    <row r="107" spans="1:45">
      <c r="A107" s="107"/>
      <c r="B107" s="85" t="s">
        <v>34</v>
      </c>
      <c r="C107" s="84">
        <v>9</v>
      </c>
      <c r="D107" s="48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91" t="s">
        <v>100</v>
      </c>
      <c r="S107" s="26"/>
      <c r="T107" s="26"/>
      <c r="U107" s="26"/>
      <c r="V107" s="26"/>
      <c r="W107" s="26"/>
      <c r="X107" s="26"/>
      <c r="Y107" s="91" t="s">
        <v>100</v>
      </c>
      <c r="Z107" s="26"/>
      <c r="AA107" s="26"/>
      <c r="AB107" s="26"/>
      <c r="AC107" s="26"/>
      <c r="AD107" s="26"/>
      <c r="AE107" s="26"/>
      <c r="AF107" s="26"/>
      <c r="AG107" s="26"/>
      <c r="AH107" s="26"/>
      <c r="AI107" s="42"/>
      <c r="AJ107" s="42"/>
      <c r="AK107" s="26"/>
      <c r="AL107" s="26"/>
      <c r="AM107" s="42"/>
      <c r="AN107" s="42"/>
      <c r="AO107" s="42"/>
      <c r="AP107" s="42"/>
      <c r="AQ107" s="7">
        <f t="shared" si="39"/>
        <v>2</v>
      </c>
      <c r="AR107" s="3">
        <f t="shared" ref="AR107" si="42">34*1</f>
        <v>34</v>
      </c>
      <c r="AS107" s="8">
        <f t="shared" si="40"/>
        <v>5.8823529411764705E-2</v>
      </c>
    </row>
    <row r="108" spans="1:45">
      <c r="A108" s="107"/>
      <c r="B108" s="85" t="s">
        <v>27</v>
      </c>
      <c r="C108" s="84">
        <v>9</v>
      </c>
      <c r="D108" s="48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42"/>
      <c r="AJ108" s="42"/>
      <c r="AK108" s="26"/>
      <c r="AL108" s="26"/>
      <c r="AM108" s="42"/>
      <c r="AN108" s="42"/>
      <c r="AO108" s="42"/>
      <c r="AP108" s="42"/>
      <c r="AQ108" s="7">
        <f t="shared" si="39"/>
        <v>0</v>
      </c>
      <c r="AR108" s="3">
        <f>34*2</f>
        <v>68</v>
      </c>
      <c r="AS108" s="8">
        <f t="shared" si="40"/>
        <v>0</v>
      </c>
    </row>
    <row r="109" spans="1:45">
      <c r="A109" s="107"/>
      <c r="B109" s="85" t="s">
        <v>31</v>
      </c>
      <c r="C109" s="84">
        <v>9</v>
      </c>
      <c r="D109" s="48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42"/>
      <c r="AJ109" s="42"/>
      <c r="AK109" s="26"/>
      <c r="AL109" s="26"/>
      <c r="AM109" s="42"/>
      <c r="AN109" s="42"/>
      <c r="AO109" s="42"/>
      <c r="AP109" s="42"/>
      <c r="AQ109" s="7">
        <f t="shared" si="39"/>
        <v>0</v>
      </c>
      <c r="AR109" s="3">
        <f>34*1</f>
        <v>34</v>
      </c>
      <c r="AS109" s="8">
        <f t="shared" si="40"/>
        <v>0</v>
      </c>
    </row>
    <row r="110" spans="1:45">
      <c r="A110" s="107"/>
      <c r="B110" s="85" t="s">
        <v>29</v>
      </c>
      <c r="C110" s="84">
        <v>9</v>
      </c>
      <c r="D110" s="48"/>
      <c r="E110" s="26"/>
      <c r="F110" s="26"/>
      <c r="G110" s="26"/>
      <c r="H110" s="26"/>
      <c r="I110" s="26"/>
      <c r="J110" s="26"/>
      <c r="K110" s="26"/>
      <c r="L110" s="91" t="s">
        <v>100</v>
      </c>
      <c r="M110" s="26"/>
      <c r="N110" s="26"/>
      <c r="O110" s="26"/>
      <c r="P110" s="26"/>
      <c r="Q110" s="26"/>
      <c r="R110" s="26"/>
      <c r="S110" s="26"/>
      <c r="T110" s="91" t="s">
        <v>100</v>
      </c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91" t="s">
        <v>100</v>
      </c>
      <c r="AF110" s="26"/>
      <c r="AG110" s="26"/>
      <c r="AH110" s="26"/>
      <c r="AI110" s="42"/>
      <c r="AJ110" s="42"/>
      <c r="AK110" s="26"/>
      <c r="AL110" s="91" t="s">
        <v>100</v>
      </c>
      <c r="AM110" s="42"/>
      <c r="AN110" s="42"/>
      <c r="AO110" s="42"/>
      <c r="AP110" s="42"/>
      <c r="AQ110" s="7">
        <f t="shared" si="39"/>
        <v>4</v>
      </c>
      <c r="AR110" s="3">
        <f>34*2</f>
        <v>68</v>
      </c>
      <c r="AS110" s="8">
        <f t="shared" si="40"/>
        <v>5.8823529411764705E-2</v>
      </c>
    </row>
    <row r="111" spans="1:45">
      <c r="A111" s="107"/>
      <c r="B111" s="85" t="s">
        <v>33</v>
      </c>
      <c r="C111" s="84">
        <v>9</v>
      </c>
      <c r="D111" s="48"/>
      <c r="E111" s="26"/>
      <c r="F111" s="26"/>
      <c r="G111" s="26"/>
      <c r="H111" s="26"/>
      <c r="I111" s="26"/>
      <c r="J111" s="26"/>
      <c r="K111" s="26"/>
      <c r="L111" s="26"/>
      <c r="M111" s="26"/>
      <c r="N111" s="91" t="s">
        <v>100</v>
      </c>
      <c r="O111" s="26"/>
      <c r="P111" s="26"/>
      <c r="Q111" s="26"/>
      <c r="R111" s="26"/>
      <c r="S111" s="26"/>
      <c r="T111" s="26"/>
      <c r="U111" s="26"/>
      <c r="V111" s="26"/>
      <c r="W111" s="91" t="s">
        <v>100</v>
      </c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42"/>
      <c r="AJ111" s="91" t="s">
        <v>100</v>
      </c>
      <c r="AK111" s="26"/>
      <c r="AL111" s="26"/>
      <c r="AM111" s="42"/>
      <c r="AN111" s="42"/>
      <c r="AO111" s="42"/>
      <c r="AP111" s="42"/>
      <c r="AQ111" s="7">
        <f t="shared" si="39"/>
        <v>3</v>
      </c>
      <c r="AR111" s="3">
        <f>34*3</f>
        <v>102</v>
      </c>
      <c r="AS111" s="8">
        <f t="shared" si="40"/>
        <v>2.9411764705882353E-2</v>
      </c>
    </row>
    <row r="112" spans="1:45">
      <c r="A112" s="107"/>
      <c r="B112" s="84" t="s">
        <v>36</v>
      </c>
      <c r="C112" s="84">
        <v>9</v>
      </c>
      <c r="D112" s="48"/>
      <c r="E112" s="26"/>
      <c r="F112" s="26"/>
      <c r="G112" s="26"/>
      <c r="H112" s="91" t="s">
        <v>100</v>
      </c>
      <c r="I112" s="26"/>
      <c r="J112" s="26"/>
      <c r="K112" s="26"/>
      <c r="L112" s="26"/>
      <c r="M112" s="91" t="s">
        <v>100</v>
      </c>
      <c r="N112" s="26"/>
      <c r="O112" s="26"/>
      <c r="P112" s="26"/>
      <c r="Q112" s="26"/>
      <c r="R112" s="91" t="s">
        <v>100</v>
      </c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42"/>
      <c r="AJ112" s="91" t="s">
        <v>100</v>
      </c>
      <c r="AK112" s="26"/>
      <c r="AL112" s="26"/>
      <c r="AM112" s="42"/>
      <c r="AN112" s="42"/>
      <c r="AO112" s="42"/>
      <c r="AP112" s="42"/>
      <c r="AQ112" s="7">
        <f t="shared" si="39"/>
        <v>4</v>
      </c>
      <c r="AR112" s="3">
        <f>34*2</f>
        <v>68</v>
      </c>
      <c r="AS112" s="8">
        <f t="shared" si="40"/>
        <v>5.8823529411764705E-2</v>
      </c>
    </row>
    <row r="113" spans="1:45">
      <c r="A113" s="107"/>
      <c r="B113" s="84" t="s">
        <v>28</v>
      </c>
      <c r="C113" s="84">
        <v>9</v>
      </c>
      <c r="D113" s="48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42"/>
      <c r="AJ113" s="42"/>
      <c r="AK113" s="26"/>
      <c r="AL113" s="26"/>
      <c r="AM113" s="42"/>
      <c r="AN113" s="42"/>
      <c r="AO113" s="42"/>
      <c r="AP113" s="42"/>
      <c r="AQ113" s="7">
        <f t="shared" si="39"/>
        <v>0</v>
      </c>
      <c r="AR113" s="3">
        <f t="shared" ref="AR113" si="43">34*2</f>
        <v>68</v>
      </c>
      <c r="AS113" s="8">
        <f t="shared" si="40"/>
        <v>0</v>
      </c>
    </row>
    <row r="114" spans="1:45" ht="38.25">
      <c r="A114" s="107"/>
      <c r="B114" s="84" t="s">
        <v>78</v>
      </c>
      <c r="C114" s="49">
        <v>9</v>
      </c>
      <c r="D114" s="48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42"/>
      <c r="AJ114" s="42"/>
      <c r="AK114" s="26"/>
      <c r="AL114" s="26"/>
      <c r="AM114" s="42"/>
      <c r="AN114" s="42"/>
      <c r="AO114" s="42"/>
      <c r="AP114" s="42"/>
      <c r="AQ114" s="7">
        <f t="shared" si="39"/>
        <v>0</v>
      </c>
      <c r="AR114" s="3">
        <f t="shared" ref="AR114" si="44">34*1</f>
        <v>34</v>
      </c>
      <c r="AS114" s="8">
        <f t="shared" si="40"/>
        <v>0</v>
      </c>
    </row>
    <row r="115" spans="1:45" ht="27" customHeight="1">
      <c r="A115" s="62"/>
      <c r="B115" s="63"/>
      <c r="C115" s="63"/>
      <c r="D115" s="63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2"/>
      <c r="AN115" s="62"/>
      <c r="AO115" s="62"/>
      <c r="AP115" s="62"/>
      <c r="AQ115" s="62"/>
      <c r="AR115" s="62"/>
      <c r="AS115" s="62"/>
    </row>
  </sheetData>
  <mergeCells count="171">
    <mergeCell ref="E98:AP98"/>
    <mergeCell ref="I45:L45"/>
    <mergeCell ref="X45:AA45"/>
    <mergeCell ref="AB45:AD45"/>
    <mergeCell ref="AE45:AI45"/>
    <mergeCell ref="AJ45:AL45"/>
    <mergeCell ref="AM45:AP45"/>
    <mergeCell ref="AP4:AQ4"/>
    <mergeCell ref="AQ98:AQ100"/>
    <mergeCell ref="X4:AB5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17:AR19"/>
    <mergeCell ref="AJ18:AL18"/>
    <mergeCell ref="AM18:AP18"/>
    <mergeCell ref="A16:D16"/>
    <mergeCell ref="AS17:AS19"/>
    <mergeCell ref="E18:H18"/>
    <mergeCell ref="I18:L18"/>
    <mergeCell ref="M18:P18"/>
    <mergeCell ref="Q18:T18"/>
    <mergeCell ref="U18:W18"/>
    <mergeCell ref="X18:AA18"/>
    <mergeCell ref="AB18:AD18"/>
    <mergeCell ref="AE18:AI18"/>
    <mergeCell ref="A18:B19"/>
    <mergeCell ref="C18:C19"/>
    <mergeCell ref="A17:D17"/>
    <mergeCell ref="E17:AP17"/>
    <mergeCell ref="AR55:AR57"/>
    <mergeCell ref="AS55:AS57"/>
    <mergeCell ref="A56:C57"/>
    <mergeCell ref="E56:H56"/>
    <mergeCell ref="I56:L56"/>
    <mergeCell ref="M56:P56"/>
    <mergeCell ref="Q56:T56"/>
    <mergeCell ref="A38:A42"/>
    <mergeCell ref="AR44:AR46"/>
    <mergeCell ref="AS44:AS46"/>
    <mergeCell ref="M45:P45"/>
    <mergeCell ref="Q45:T45"/>
    <mergeCell ref="U45:W45"/>
    <mergeCell ref="E45:H45"/>
    <mergeCell ref="AJ56:AL56"/>
    <mergeCell ref="AR66:AR68"/>
    <mergeCell ref="AS66:AS68"/>
    <mergeCell ref="A67:C68"/>
    <mergeCell ref="E67:H67"/>
    <mergeCell ref="I67:L67"/>
    <mergeCell ref="M67:P67"/>
    <mergeCell ref="Q67:T67"/>
    <mergeCell ref="U67:W67"/>
    <mergeCell ref="X67:AA67"/>
    <mergeCell ref="AB67:AD67"/>
    <mergeCell ref="AE67:AI67"/>
    <mergeCell ref="AJ67:AL67"/>
    <mergeCell ref="AM67:AP67"/>
    <mergeCell ref="A66:D66"/>
    <mergeCell ref="E66:AP66"/>
    <mergeCell ref="AQ66:AQ68"/>
    <mergeCell ref="AR81:AR83"/>
    <mergeCell ref="AS81:AS83"/>
    <mergeCell ref="A82:C83"/>
    <mergeCell ref="E82:H82"/>
    <mergeCell ref="I82:L82"/>
    <mergeCell ref="M82:P82"/>
    <mergeCell ref="Q82:T82"/>
    <mergeCell ref="U82:W82"/>
    <mergeCell ref="X82:AA82"/>
    <mergeCell ref="AB82:AD82"/>
    <mergeCell ref="AE82:AI82"/>
    <mergeCell ref="AJ82:AL82"/>
    <mergeCell ref="AM82:AP82"/>
    <mergeCell ref="A81:D81"/>
    <mergeCell ref="E81:AP81"/>
    <mergeCell ref="AQ81:AQ83"/>
    <mergeCell ref="AR26:AR28"/>
    <mergeCell ref="AS26:AS28"/>
    <mergeCell ref="A27:B28"/>
    <mergeCell ref="C27:C28"/>
    <mergeCell ref="E27:H27"/>
    <mergeCell ref="I27:L27"/>
    <mergeCell ref="M27:P27"/>
    <mergeCell ref="A44:D44"/>
    <mergeCell ref="A101:A114"/>
    <mergeCell ref="Q99:T99"/>
    <mergeCell ref="U99:W99"/>
    <mergeCell ref="X99:AA99"/>
    <mergeCell ref="AB99:AD99"/>
    <mergeCell ref="AE99:AI99"/>
    <mergeCell ref="AJ99:AL99"/>
    <mergeCell ref="AR98:AR100"/>
    <mergeCell ref="AS98:AS100"/>
    <mergeCell ref="A99:C100"/>
    <mergeCell ref="E99:H99"/>
    <mergeCell ref="I99:L99"/>
    <mergeCell ref="M99:P99"/>
    <mergeCell ref="A84:A96"/>
    <mergeCell ref="AM99:AP99"/>
    <mergeCell ref="A98:D98"/>
    <mergeCell ref="AR35:AR37"/>
    <mergeCell ref="AS35:AS37"/>
    <mergeCell ref="A36:B37"/>
    <mergeCell ref="C36:C37"/>
    <mergeCell ref="E36:H36"/>
    <mergeCell ref="I36:L36"/>
    <mergeCell ref="M36:P36"/>
    <mergeCell ref="Q36:T36"/>
    <mergeCell ref="U36:W36"/>
    <mergeCell ref="A35:D35"/>
    <mergeCell ref="E35:AP35"/>
    <mergeCell ref="X36:AA36"/>
    <mergeCell ref="AB36:AD36"/>
    <mergeCell ref="AE36:AI36"/>
    <mergeCell ref="AJ36:AL36"/>
    <mergeCell ref="AM36:AP36"/>
    <mergeCell ref="AQ44:AQ46"/>
    <mergeCell ref="AQ26:AQ28"/>
    <mergeCell ref="AQ35:AQ37"/>
    <mergeCell ref="U56:W56"/>
    <mergeCell ref="X56:AA56"/>
    <mergeCell ref="AB56:AD56"/>
    <mergeCell ref="AE56:AI56"/>
    <mergeCell ref="AQ55:AQ57"/>
    <mergeCell ref="AQ17:AQ19"/>
    <mergeCell ref="E44:AP44"/>
    <mergeCell ref="E26:AP26"/>
    <mergeCell ref="X27:AA27"/>
    <mergeCell ref="AB27:AD27"/>
    <mergeCell ref="AE27:AI27"/>
    <mergeCell ref="AJ27:AL27"/>
    <mergeCell ref="AM27:AP27"/>
    <mergeCell ref="A26:D26"/>
    <mergeCell ref="AP5:AQ5"/>
    <mergeCell ref="X6:AB6"/>
    <mergeCell ref="A12:A15"/>
    <mergeCell ref="AC3:AM5"/>
    <mergeCell ref="A7:B7"/>
    <mergeCell ref="C7:D7"/>
    <mergeCell ref="AN3:AO5"/>
    <mergeCell ref="A20:A24"/>
    <mergeCell ref="B4:C4"/>
    <mergeCell ref="G3:W3"/>
    <mergeCell ref="G5:W7"/>
    <mergeCell ref="X3:AB3"/>
    <mergeCell ref="AM56:AP56"/>
    <mergeCell ref="A55:D55"/>
    <mergeCell ref="E55:AP55"/>
    <mergeCell ref="A29:A33"/>
    <mergeCell ref="A45:C46"/>
    <mergeCell ref="A69:A79"/>
    <mergeCell ref="A58:A64"/>
    <mergeCell ref="Q27:T27"/>
    <mergeCell ref="U27:W27"/>
    <mergeCell ref="A54:D54"/>
    <mergeCell ref="A47:A53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8" manualBreakCount="8">
    <brk id="16" max="50" man="1"/>
    <brk id="25" max="50" man="1"/>
    <brk id="34" max="50" man="1"/>
    <brk id="43" max="50" man="1"/>
    <brk id="54" max="16383" man="1"/>
    <brk id="65" max="16383" man="1"/>
    <brk id="80" max="16383" man="1"/>
    <brk id="9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2025-09-11T03:13:06Z</cp:lastPrinted>
  <dcterms:created xsi:type="dcterms:W3CDTF">2024-09-28T08:38:22Z</dcterms:created>
  <dcterms:modified xsi:type="dcterms:W3CDTF">2025-09-11T08:48:31Z</dcterms:modified>
</cp:coreProperties>
</file>